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showInkAnnotation="0" autoCompressPictures="0"/>
  <bookViews>
    <workbookView xWindow="-15" yWindow="45" windowWidth="19440" windowHeight="12180" tabRatio="601"/>
  </bookViews>
  <sheets>
    <sheet name="Volume and Shape Functions" sheetId="1" r:id="rId1"/>
    <sheet name="α, β, γ, δ" sheetId="2" r:id="rId2"/>
    <sheet name=" (B)" sheetId="3" r:id="rId3"/>
    <sheet name="(D)" sheetId="4" r:id="rId4"/>
    <sheet name="(k)" sheetId="5" r:id="rId5"/>
  </sheets>
  <calcPr calcId="144525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L59" i="3" l="1"/>
  <c r="I59" i="3"/>
  <c r="F59" i="3"/>
  <c r="C59" i="3"/>
  <c r="K58" i="3"/>
  <c r="H58" i="3"/>
  <c r="E58" i="3"/>
  <c r="B58" i="3"/>
  <c r="M57" i="3"/>
  <c r="J57" i="3"/>
  <c r="G57" i="3"/>
  <c r="D57" i="3"/>
  <c r="L56" i="3"/>
  <c r="K56" i="3"/>
  <c r="I56" i="3"/>
  <c r="H56" i="3"/>
  <c r="F56" i="3"/>
  <c r="E56" i="3"/>
  <c r="C56" i="3"/>
  <c r="B56" i="3"/>
  <c r="M55" i="3"/>
  <c r="K55" i="3"/>
  <c r="J55" i="3"/>
  <c r="H55" i="3"/>
  <c r="G55" i="3"/>
  <c r="E55" i="3"/>
  <c r="D55" i="3"/>
  <c r="B55" i="3"/>
  <c r="M54" i="3"/>
  <c r="L54" i="3"/>
  <c r="J54" i="3"/>
  <c r="I54" i="3"/>
  <c r="G54" i="3"/>
  <c r="F54" i="3"/>
  <c r="D54" i="3"/>
  <c r="C54" i="3"/>
  <c r="B11" i="4"/>
  <c r="H14" i="4"/>
  <c r="H22" i="4" s="1"/>
  <c r="G22" i="4"/>
  <c r="F22" i="4"/>
  <c r="E22" i="4"/>
  <c r="D22" i="4"/>
  <c r="C22" i="4"/>
  <c r="H21" i="4"/>
  <c r="G13" i="4"/>
  <c r="G21" i="4" s="1"/>
  <c r="F21" i="4"/>
  <c r="E21" i="4"/>
  <c r="D21" i="4"/>
  <c r="C21" i="4"/>
  <c r="H20" i="4"/>
  <c r="G20" i="4"/>
  <c r="F12" i="4"/>
  <c r="F20" i="4" s="1"/>
  <c r="E20" i="4"/>
  <c r="D20" i="4"/>
  <c r="C20" i="4"/>
  <c r="H19" i="4"/>
  <c r="G19" i="4"/>
  <c r="F19" i="4"/>
  <c r="E11" i="4"/>
  <c r="E19" i="4" s="1"/>
  <c r="D11" i="4"/>
  <c r="D19" i="4" s="1"/>
  <c r="C11" i="4"/>
  <c r="C19" i="4" s="1"/>
  <c r="H18" i="4"/>
  <c r="G18" i="4"/>
  <c r="F18" i="4"/>
  <c r="E10" i="4"/>
  <c r="E18" i="4"/>
  <c r="D10" i="4"/>
  <c r="D18" i="4"/>
  <c r="C10" i="4"/>
  <c r="C18" i="4"/>
  <c r="H17" i="4"/>
  <c r="G17" i="4"/>
  <c r="F17" i="4"/>
  <c r="E9" i="4"/>
  <c r="E17" i="4" s="1"/>
  <c r="D9" i="4"/>
  <c r="D17" i="4" s="1"/>
  <c r="C9" i="4"/>
  <c r="C17" i="4" s="1"/>
  <c r="C30" i="1"/>
  <c r="D30" i="1"/>
  <c r="E30" i="1"/>
  <c r="C31" i="1"/>
  <c r="D31" i="1"/>
  <c r="E31" i="1"/>
  <c r="C32" i="1"/>
  <c r="D32" i="1"/>
  <c r="E32" i="1"/>
  <c r="C33" i="1"/>
  <c r="D33" i="1"/>
  <c r="E33" i="1"/>
  <c r="B19" i="2"/>
  <c r="R36" i="2"/>
  <c r="C19" i="2"/>
  <c r="S36" i="2"/>
  <c r="B20" i="2"/>
  <c r="R37" i="2"/>
  <c r="C20" i="2"/>
  <c r="S37" i="2"/>
  <c r="B21" i="2"/>
  <c r="R38" i="2"/>
  <c r="C21" i="2"/>
  <c r="S38" i="2"/>
  <c r="M36" i="2"/>
  <c r="N36" i="2"/>
  <c r="M37" i="2"/>
  <c r="N37" i="2"/>
  <c r="B22" i="2"/>
  <c r="C22" i="2"/>
  <c r="N38" i="2" s="1"/>
  <c r="H36" i="2"/>
  <c r="I36" i="2"/>
  <c r="H37" i="2"/>
  <c r="I37" i="2"/>
  <c r="I38" i="2"/>
  <c r="C36" i="2"/>
  <c r="D36" i="2"/>
  <c r="C37" i="2"/>
  <c r="D37" i="2"/>
  <c r="D38" i="2"/>
  <c r="R32" i="2"/>
  <c r="D19" i="2"/>
  <c r="S32" i="2"/>
  <c r="R33" i="2"/>
  <c r="D20" i="2"/>
  <c r="S33" i="2" s="1"/>
  <c r="R34" i="2"/>
  <c r="D21" i="2"/>
  <c r="S34" i="2"/>
  <c r="M32" i="2"/>
  <c r="N32" i="2"/>
  <c r="M33" i="2"/>
  <c r="M34" i="2"/>
  <c r="D22" i="2"/>
  <c r="N34" i="2"/>
  <c r="H32" i="2"/>
  <c r="I32" i="2"/>
  <c r="H33" i="2"/>
  <c r="I33" i="2"/>
  <c r="H34" i="2"/>
  <c r="I34" i="2"/>
  <c r="G45" i="2"/>
  <c r="C32" i="2"/>
  <c r="D32" i="2"/>
  <c r="C33" i="2"/>
  <c r="D33" i="2"/>
  <c r="D34" i="2"/>
  <c r="R28" i="2"/>
  <c r="S28" i="2"/>
  <c r="R29" i="2"/>
  <c r="R30" i="2"/>
  <c r="S30" i="2"/>
  <c r="M28" i="2"/>
  <c r="N28" i="2"/>
  <c r="L43" i="2" s="1"/>
  <c r="M29" i="2"/>
  <c r="N29" i="2"/>
  <c r="M30" i="2"/>
  <c r="N30" i="2"/>
  <c r="H28" i="2"/>
  <c r="I28" i="2"/>
  <c r="H29" i="2"/>
  <c r="I29" i="2"/>
  <c r="H30" i="2"/>
  <c r="I30" i="2"/>
  <c r="G43" i="2"/>
  <c r="C28" i="2"/>
  <c r="D28" i="2"/>
  <c r="B43" i="2" s="1"/>
  <c r="C29" i="2"/>
  <c r="D29" i="2"/>
  <c r="C30" i="2"/>
  <c r="D30" i="2"/>
  <c r="S26" i="2"/>
  <c r="Q24" i="2"/>
  <c r="R24" i="2"/>
  <c r="Q41" i="2" s="1"/>
  <c r="S24" i="2"/>
  <c r="Q25" i="2"/>
  <c r="R25" i="2"/>
  <c r="S25" i="2"/>
  <c r="Q26" i="2"/>
  <c r="R26" i="2"/>
  <c r="N26" i="2"/>
  <c r="L24" i="2"/>
  <c r="M24" i="2"/>
  <c r="N24" i="2"/>
  <c r="L25" i="2"/>
  <c r="M25" i="2"/>
  <c r="N25" i="2"/>
  <c r="M26" i="2"/>
  <c r="I26" i="2"/>
  <c r="G24" i="2"/>
  <c r="H24" i="2"/>
  <c r="I24" i="2"/>
  <c r="G25" i="2"/>
  <c r="H25" i="2"/>
  <c r="I25" i="2"/>
  <c r="H26" i="2"/>
  <c r="D26" i="2"/>
  <c r="B24" i="2"/>
  <c r="C24" i="2"/>
  <c r="B25" i="2"/>
  <c r="C25" i="2"/>
  <c r="D25" i="2"/>
  <c r="C26" i="2"/>
  <c r="G41" i="2" l="1"/>
  <c r="Q45" i="2"/>
  <c r="M38" i="2"/>
  <c r="L47" i="2" s="1"/>
  <c r="H38" i="2"/>
  <c r="G47" i="2" s="1"/>
  <c r="B35" i="1"/>
  <c r="B36" i="1" s="1"/>
  <c r="B26" i="2"/>
  <c r="D24" i="2"/>
  <c r="B41" i="2" s="1"/>
  <c r="G26" i="2"/>
  <c r="L26" i="2"/>
  <c r="L41" i="2" s="1"/>
  <c r="S29" i="2"/>
  <c r="Q43" i="2" s="1"/>
  <c r="C34" i="2"/>
  <c r="B45" i="2" s="1"/>
  <c r="N33" i="2"/>
  <c r="L45" i="2" s="1"/>
  <c r="C38" i="2"/>
  <c r="B47" i="2" s="1"/>
  <c r="Q47" i="2"/>
  <c r="M24" i="3" l="1"/>
  <c r="J58" i="3" s="1"/>
  <c r="K23" i="3"/>
  <c r="H57" i="3" s="1"/>
  <c r="L21" i="3"/>
  <c r="I55" i="3" s="1"/>
  <c r="K9" i="3"/>
  <c r="B59" i="3" s="1"/>
  <c r="L8" i="3"/>
  <c r="C58" i="3" s="1"/>
  <c r="M6" i="3"/>
  <c r="D56" i="3" s="1"/>
  <c r="M8" i="3"/>
  <c r="D58" i="3" s="1"/>
  <c r="K7" i="3"/>
  <c r="B57" i="3" s="1"/>
  <c r="L5" i="3"/>
  <c r="C55" i="3" s="1"/>
  <c r="K25" i="3"/>
  <c r="H59" i="3" s="1"/>
  <c r="L24" i="3"/>
  <c r="I58" i="3" s="1"/>
  <c r="M22" i="3"/>
  <c r="J56" i="3" s="1"/>
  <c r="K15" i="3"/>
  <c r="E57" i="3" s="1"/>
  <c r="K12" i="3"/>
  <c r="E54" i="3" s="1"/>
  <c r="M17" i="3"/>
  <c r="G59" i="3" s="1"/>
  <c r="M32" i="3"/>
  <c r="M58" i="3" s="1"/>
  <c r="K31" i="3"/>
  <c r="K57" i="3" s="1"/>
  <c r="L29" i="3"/>
  <c r="L55" i="3" s="1"/>
  <c r="L23" i="3"/>
  <c r="I57" i="3" s="1"/>
  <c r="K4" i="3"/>
  <c r="B54" i="3" s="1"/>
  <c r="M9" i="3"/>
  <c r="D59" i="3" s="1"/>
  <c r="K33" i="3"/>
  <c r="K59" i="3" s="1"/>
  <c r="L32" i="3"/>
  <c r="L58" i="3" s="1"/>
  <c r="M30" i="3"/>
  <c r="M56" i="3" s="1"/>
  <c r="M33" i="3"/>
  <c r="M59" i="3" s="1"/>
  <c r="L31" i="3"/>
  <c r="L57" i="3" s="1"/>
  <c r="K28" i="3"/>
  <c r="K54" i="3" s="1"/>
  <c r="K17" i="3"/>
  <c r="E59" i="3" s="1"/>
  <c r="L16" i="3"/>
  <c r="F58" i="3" s="1"/>
  <c r="M14" i="3"/>
  <c r="G56" i="3" s="1"/>
  <c r="L13" i="3"/>
  <c r="F55" i="3" s="1"/>
  <c r="M16" i="3"/>
  <c r="G58" i="3" s="1"/>
  <c r="L15" i="3"/>
  <c r="F57" i="3" s="1"/>
  <c r="K20" i="3"/>
  <c r="H54" i="3" s="1"/>
  <c r="M25" i="3"/>
  <c r="J59" i="3" s="1"/>
  <c r="L7" i="3"/>
  <c r="C57" i="3" s="1"/>
  <c r="B6" i="5" l="1" a="1"/>
  <c r="C6" i="5" l="1"/>
  <c r="E6" i="5"/>
  <c r="G6" i="5"/>
  <c r="I6" i="5"/>
  <c r="K6" i="5"/>
  <c r="M6" i="5"/>
  <c r="C7" i="5"/>
  <c r="E7" i="5"/>
  <c r="G7" i="5"/>
  <c r="I7" i="5"/>
  <c r="K7" i="5"/>
  <c r="M7" i="5"/>
  <c r="C8" i="5"/>
  <c r="E8" i="5"/>
  <c r="G8" i="5"/>
  <c r="I8" i="5"/>
  <c r="K8" i="5"/>
  <c r="M8" i="5"/>
  <c r="C9" i="5"/>
  <c r="E9" i="5"/>
  <c r="G9" i="5"/>
  <c r="I9" i="5"/>
  <c r="K9" i="5"/>
  <c r="M9" i="5"/>
  <c r="C10" i="5"/>
  <c r="E10" i="5"/>
  <c r="G10" i="5"/>
  <c r="I10" i="5"/>
  <c r="K10" i="5"/>
  <c r="M10" i="5"/>
  <c r="C11" i="5"/>
  <c r="E11" i="5"/>
  <c r="G11" i="5"/>
  <c r="I11" i="5"/>
  <c r="K11" i="5"/>
  <c r="M11" i="5"/>
  <c r="C12" i="5"/>
  <c r="E12" i="5"/>
  <c r="G12" i="5"/>
  <c r="I12" i="5"/>
  <c r="D6" i="5"/>
  <c r="H6" i="5"/>
  <c r="L6" i="5"/>
  <c r="D7" i="5"/>
  <c r="H7" i="5"/>
  <c r="L7" i="5"/>
  <c r="D8" i="5"/>
  <c r="H8" i="5"/>
  <c r="L8" i="5"/>
  <c r="D9" i="5"/>
  <c r="H9" i="5"/>
  <c r="L9" i="5"/>
  <c r="D10" i="5"/>
  <c r="H10" i="5"/>
  <c r="L10" i="5"/>
  <c r="D11" i="5"/>
  <c r="H11" i="5"/>
  <c r="L11" i="5"/>
  <c r="D12" i="5"/>
  <c r="H12" i="5"/>
  <c r="K12" i="5"/>
  <c r="M12" i="5"/>
  <c r="C13" i="5"/>
  <c r="E13" i="5"/>
  <c r="G13" i="5"/>
  <c r="I13" i="5"/>
  <c r="K13" i="5"/>
  <c r="M13" i="5"/>
  <c r="C14" i="5"/>
  <c r="E14" i="5"/>
  <c r="G14" i="5"/>
  <c r="I14" i="5"/>
  <c r="K14" i="5"/>
  <c r="M14" i="5"/>
  <c r="C15" i="5"/>
  <c r="E15" i="5"/>
  <c r="G15" i="5"/>
  <c r="I15" i="5"/>
  <c r="K15" i="5"/>
  <c r="M15" i="5"/>
  <c r="C16" i="5"/>
  <c r="E16" i="5"/>
  <c r="G16" i="5"/>
  <c r="I16" i="5"/>
  <c r="K16" i="5"/>
  <c r="M16" i="5"/>
  <c r="C17" i="5"/>
  <c r="E17" i="5"/>
  <c r="G17" i="5"/>
  <c r="I17" i="5"/>
  <c r="K17" i="5"/>
  <c r="M17" i="5"/>
  <c r="F6" i="5"/>
  <c r="B7" i="5"/>
  <c r="J7" i="5"/>
  <c r="F8" i="5"/>
  <c r="B9" i="5"/>
  <c r="J9" i="5"/>
  <c r="F10" i="5"/>
  <c r="B11" i="5"/>
  <c r="J11" i="5"/>
  <c r="F12" i="5"/>
  <c r="L12" i="5"/>
  <c r="D13" i="5"/>
  <c r="H13" i="5"/>
  <c r="L13" i="5"/>
  <c r="D14" i="5"/>
  <c r="H14" i="5"/>
  <c r="L14" i="5"/>
  <c r="D15" i="5"/>
  <c r="H15" i="5"/>
  <c r="L15" i="5"/>
  <c r="D16" i="5"/>
  <c r="H16" i="5"/>
  <c r="L16" i="5"/>
  <c r="D17" i="5"/>
  <c r="H17" i="5"/>
  <c r="L17" i="5"/>
  <c r="J6" i="5"/>
  <c r="F7" i="5"/>
  <c r="B8" i="5"/>
  <c r="J8" i="5"/>
  <c r="F9" i="5"/>
  <c r="B10" i="5"/>
  <c r="J10" i="5"/>
  <c r="F11" i="5"/>
  <c r="B12" i="5"/>
  <c r="J12" i="5"/>
  <c r="B13" i="5"/>
  <c r="F13" i="5"/>
  <c r="J13" i="5"/>
  <c r="B14" i="5"/>
  <c r="F14" i="5"/>
  <c r="J14" i="5"/>
  <c r="B15" i="5"/>
  <c r="F15" i="5"/>
  <c r="J15" i="5"/>
  <c r="B16" i="5"/>
  <c r="F16" i="5"/>
  <c r="J16" i="5"/>
  <c r="B17" i="5"/>
  <c r="F17" i="5"/>
  <c r="J17" i="5"/>
  <c r="B6" i="5"/>
</calcChain>
</file>

<file path=xl/sharedStrings.xml><?xml version="1.0" encoding="utf-8"?>
<sst xmlns="http://schemas.openxmlformats.org/spreadsheetml/2006/main" count="348" uniqueCount="131">
  <si>
    <t>E/((1+ν)(1-2ν))</t>
    <phoneticPr fontId="4" type="noConversion"/>
  </si>
  <si>
    <r>
      <t>N</t>
    </r>
    <r>
      <rPr>
        <vertAlign val="subscript"/>
        <sz val="10"/>
        <rFont val="Verdana"/>
      </rPr>
      <t>3,y</t>
    </r>
    <phoneticPr fontId="4" type="noConversion"/>
  </si>
  <si>
    <r>
      <t>N</t>
    </r>
    <r>
      <rPr>
        <vertAlign val="subscript"/>
        <sz val="10"/>
        <rFont val="Verdana"/>
      </rPr>
      <t>3,z</t>
    </r>
    <phoneticPr fontId="4" type="noConversion"/>
  </si>
  <si>
    <r>
      <t>N</t>
    </r>
    <r>
      <rPr>
        <vertAlign val="subscript"/>
        <sz val="10"/>
        <rFont val="Verdana"/>
      </rPr>
      <t>4,x</t>
    </r>
    <phoneticPr fontId="4" type="noConversion"/>
  </si>
  <si>
    <r>
      <t>N</t>
    </r>
    <r>
      <rPr>
        <vertAlign val="subscript"/>
        <sz val="10"/>
        <rFont val="Verdana"/>
      </rPr>
      <t>4,y</t>
    </r>
    <phoneticPr fontId="4" type="noConversion"/>
  </si>
  <si>
    <r>
      <t>N</t>
    </r>
    <r>
      <rPr>
        <vertAlign val="subscript"/>
        <sz val="10"/>
        <rFont val="Verdana"/>
      </rPr>
      <t>4,z</t>
    </r>
    <phoneticPr fontId="4" type="noConversion"/>
  </si>
  <si>
    <r>
      <t>[B</t>
    </r>
    <r>
      <rPr>
        <vertAlign val="subscript"/>
        <sz val="10"/>
        <rFont val="Verdana"/>
      </rPr>
      <t>2</t>
    </r>
    <r>
      <rPr>
        <sz val="10"/>
        <rFont val="Verdana"/>
      </rPr>
      <t>]=</t>
    </r>
    <phoneticPr fontId="4" type="noConversion"/>
  </si>
  <si>
    <r>
      <t>[B</t>
    </r>
    <r>
      <rPr>
        <vertAlign val="subscript"/>
        <sz val="10"/>
        <rFont val="Verdana"/>
      </rPr>
      <t>3</t>
    </r>
    <r>
      <rPr>
        <sz val="10"/>
        <rFont val="Verdana"/>
      </rPr>
      <t>]=</t>
    </r>
    <phoneticPr fontId="4" type="noConversion"/>
  </si>
  <si>
    <r>
      <t>[B</t>
    </r>
    <r>
      <rPr>
        <vertAlign val="subscript"/>
        <sz val="10"/>
        <rFont val="Verdana"/>
      </rPr>
      <t>3</t>
    </r>
    <r>
      <rPr>
        <sz val="10"/>
        <rFont val="Verdana"/>
      </rPr>
      <t>]=</t>
    </r>
    <phoneticPr fontId="4" type="noConversion"/>
  </si>
  <si>
    <r>
      <t>[B</t>
    </r>
    <r>
      <rPr>
        <vertAlign val="subscript"/>
        <sz val="10"/>
        <rFont val="Verdana"/>
      </rPr>
      <t>4</t>
    </r>
    <r>
      <rPr>
        <sz val="10"/>
        <rFont val="Verdana"/>
      </rPr>
      <t>]=</t>
    </r>
    <phoneticPr fontId="4" type="noConversion"/>
  </si>
  <si>
    <t>--&gt;</t>
    <phoneticPr fontId="4" type="noConversion"/>
  </si>
  <si>
    <t>[D]=</t>
    <phoneticPr fontId="4" type="noConversion"/>
  </si>
  <si>
    <t>1-ν</t>
    <phoneticPr fontId="4" type="noConversion"/>
  </si>
  <si>
    <t>ν</t>
  </si>
  <si>
    <t>(1-2ν)/2</t>
  </si>
  <si>
    <t>(1-2ν)/2</t>
    <phoneticPr fontId="4" type="noConversion"/>
  </si>
  <si>
    <t>[k]=</t>
  </si>
  <si>
    <t>[k]=</t>
    <phoneticPr fontId="4" type="noConversion"/>
  </si>
  <si>
    <t>[k]=</t>
    <phoneticPr fontId="4" type="noConversion"/>
  </si>
  <si>
    <r>
      <t>[B]</t>
    </r>
    <r>
      <rPr>
        <vertAlign val="superscript"/>
        <sz val="10"/>
        <rFont val="Verdana"/>
      </rPr>
      <t>T*</t>
    </r>
    <r>
      <rPr>
        <sz val="10"/>
        <rFont val="Verdana"/>
      </rPr>
      <t>[D]*[B]*V</t>
    </r>
    <phoneticPr fontId="4" type="noConversion"/>
  </si>
  <si>
    <t>lb/in</t>
    <phoneticPr fontId="4" type="noConversion"/>
  </si>
  <si>
    <r>
      <t>δ</t>
    </r>
    <r>
      <rPr>
        <vertAlign val="subscript"/>
        <sz val="10"/>
        <rFont val="Verdana"/>
      </rPr>
      <t xml:space="preserve">2 </t>
    </r>
    <r>
      <rPr>
        <sz val="10"/>
        <rFont val="Verdana"/>
      </rPr>
      <t>= det(</t>
    </r>
    <phoneticPr fontId="4" type="noConversion"/>
  </si>
  <si>
    <r>
      <t>δ</t>
    </r>
    <r>
      <rPr>
        <vertAlign val="subscript"/>
        <sz val="10"/>
        <rFont val="Verdana"/>
      </rPr>
      <t xml:space="preserve">3 </t>
    </r>
    <r>
      <rPr>
        <sz val="10"/>
        <rFont val="Verdana"/>
      </rPr>
      <t>= -det(</t>
    </r>
    <phoneticPr fontId="4" type="noConversion"/>
  </si>
  <si>
    <r>
      <t>α</t>
    </r>
    <r>
      <rPr>
        <vertAlign val="subscript"/>
        <sz val="10"/>
        <rFont val="Verdana"/>
      </rPr>
      <t xml:space="preserve">4 </t>
    </r>
    <r>
      <rPr>
        <sz val="10"/>
        <rFont val="Verdana"/>
      </rPr>
      <t>= -det(</t>
    </r>
    <phoneticPr fontId="4" type="noConversion"/>
  </si>
  <si>
    <r>
      <t>β</t>
    </r>
    <r>
      <rPr>
        <vertAlign val="subscript"/>
        <sz val="10"/>
        <rFont val="Verdana"/>
      </rPr>
      <t xml:space="preserve">4 </t>
    </r>
    <r>
      <rPr>
        <sz val="10"/>
        <rFont val="Verdana"/>
      </rPr>
      <t>= det(</t>
    </r>
    <phoneticPr fontId="4" type="noConversion"/>
  </si>
  <si>
    <r>
      <t>γ</t>
    </r>
    <r>
      <rPr>
        <vertAlign val="subscript"/>
        <sz val="10"/>
        <rFont val="Verdana"/>
      </rPr>
      <t xml:space="preserve">4 </t>
    </r>
    <r>
      <rPr>
        <sz val="10"/>
        <rFont val="Verdana"/>
      </rPr>
      <t>= -det(</t>
    </r>
    <phoneticPr fontId="4" type="noConversion"/>
  </si>
  <si>
    <r>
      <t>δ</t>
    </r>
    <r>
      <rPr>
        <vertAlign val="subscript"/>
        <sz val="10"/>
        <rFont val="Verdana"/>
      </rPr>
      <t xml:space="preserve">4 </t>
    </r>
    <r>
      <rPr>
        <sz val="10"/>
        <rFont val="Verdana"/>
      </rPr>
      <t>= det(</t>
    </r>
    <phoneticPr fontId="4" type="noConversion"/>
  </si>
  <si>
    <r>
      <t>α</t>
    </r>
    <r>
      <rPr>
        <vertAlign val="subscript"/>
        <sz val="10"/>
        <rFont val="Verdana"/>
      </rPr>
      <t xml:space="preserve">1 </t>
    </r>
    <r>
      <rPr>
        <sz val="10"/>
        <rFont val="Verdana"/>
      </rPr>
      <t>=</t>
    </r>
    <phoneticPr fontId="4" type="noConversion"/>
  </si>
  <si>
    <r>
      <t>β</t>
    </r>
    <r>
      <rPr>
        <vertAlign val="subscript"/>
        <sz val="10"/>
        <rFont val="Verdana"/>
      </rPr>
      <t xml:space="preserve">1 </t>
    </r>
    <r>
      <rPr>
        <sz val="10"/>
        <rFont val="Verdana"/>
      </rPr>
      <t>=</t>
    </r>
    <phoneticPr fontId="4" type="noConversion"/>
  </si>
  <si>
    <r>
      <t>δ</t>
    </r>
    <r>
      <rPr>
        <vertAlign val="subscript"/>
        <sz val="10"/>
        <rFont val="Verdana"/>
      </rPr>
      <t xml:space="preserve">1 </t>
    </r>
    <r>
      <rPr>
        <sz val="10"/>
        <rFont val="Verdana"/>
      </rPr>
      <t>=</t>
    </r>
    <phoneticPr fontId="4" type="noConversion"/>
  </si>
  <si>
    <r>
      <t>γ</t>
    </r>
    <r>
      <rPr>
        <vertAlign val="subscript"/>
        <sz val="10"/>
        <rFont val="Verdana"/>
      </rPr>
      <t xml:space="preserve">1 </t>
    </r>
    <r>
      <rPr>
        <sz val="10"/>
        <rFont val="Verdana"/>
      </rPr>
      <t>=</t>
    </r>
    <phoneticPr fontId="4" type="noConversion"/>
  </si>
  <si>
    <r>
      <t>α</t>
    </r>
    <r>
      <rPr>
        <vertAlign val="subscript"/>
        <sz val="10"/>
        <rFont val="Verdana"/>
      </rPr>
      <t xml:space="preserve">2 </t>
    </r>
    <r>
      <rPr>
        <sz val="10"/>
        <rFont val="Verdana"/>
      </rPr>
      <t>=</t>
    </r>
    <phoneticPr fontId="4" type="noConversion"/>
  </si>
  <si>
    <r>
      <t>β</t>
    </r>
    <r>
      <rPr>
        <vertAlign val="subscript"/>
        <sz val="10"/>
        <rFont val="Verdana"/>
      </rPr>
      <t xml:space="preserve">2 </t>
    </r>
    <r>
      <rPr>
        <sz val="10"/>
        <rFont val="Verdana"/>
      </rPr>
      <t>=</t>
    </r>
    <phoneticPr fontId="4" type="noConversion"/>
  </si>
  <si>
    <r>
      <t>γ</t>
    </r>
    <r>
      <rPr>
        <vertAlign val="subscript"/>
        <sz val="10"/>
        <rFont val="Verdana"/>
      </rPr>
      <t xml:space="preserve">2 </t>
    </r>
    <r>
      <rPr>
        <sz val="10"/>
        <rFont val="Verdana"/>
      </rPr>
      <t>=</t>
    </r>
    <phoneticPr fontId="4" type="noConversion"/>
  </si>
  <si>
    <r>
      <t>δ</t>
    </r>
    <r>
      <rPr>
        <vertAlign val="subscript"/>
        <sz val="10"/>
        <rFont val="Verdana"/>
      </rPr>
      <t xml:space="preserve">2 </t>
    </r>
    <r>
      <rPr>
        <sz val="10"/>
        <rFont val="Verdana"/>
      </rPr>
      <t>=</t>
    </r>
    <phoneticPr fontId="4" type="noConversion"/>
  </si>
  <si>
    <r>
      <t>α</t>
    </r>
    <r>
      <rPr>
        <vertAlign val="subscript"/>
        <sz val="10"/>
        <rFont val="Verdana"/>
      </rPr>
      <t xml:space="preserve">3 </t>
    </r>
    <r>
      <rPr>
        <sz val="10"/>
        <rFont val="Verdana"/>
      </rPr>
      <t>=</t>
    </r>
    <phoneticPr fontId="4" type="noConversion"/>
  </si>
  <si>
    <r>
      <t>β</t>
    </r>
    <r>
      <rPr>
        <vertAlign val="subscript"/>
        <sz val="10"/>
        <rFont val="Verdana"/>
      </rPr>
      <t xml:space="preserve">3 </t>
    </r>
    <r>
      <rPr>
        <sz val="10"/>
        <rFont val="Verdana"/>
      </rPr>
      <t>=</t>
    </r>
    <phoneticPr fontId="4" type="noConversion"/>
  </si>
  <si>
    <r>
      <t>γ</t>
    </r>
    <r>
      <rPr>
        <vertAlign val="subscript"/>
        <sz val="10"/>
        <rFont val="Verdana"/>
      </rPr>
      <t xml:space="preserve">3 </t>
    </r>
    <r>
      <rPr>
        <sz val="10"/>
        <rFont val="Verdana"/>
      </rPr>
      <t>=</t>
    </r>
    <phoneticPr fontId="4" type="noConversion"/>
  </si>
  <si>
    <r>
      <t>δ</t>
    </r>
    <r>
      <rPr>
        <vertAlign val="subscript"/>
        <sz val="10"/>
        <rFont val="Verdana"/>
      </rPr>
      <t xml:space="preserve">3 </t>
    </r>
    <r>
      <rPr>
        <sz val="10"/>
        <rFont val="Verdana"/>
      </rPr>
      <t>=</t>
    </r>
    <phoneticPr fontId="4" type="noConversion"/>
  </si>
  <si>
    <r>
      <t>α</t>
    </r>
    <r>
      <rPr>
        <vertAlign val="subscript"/>
        <sz val="10"/>
        <rFont val="Verdana"/>
      </rPr>
      <t xml:space="preserve">4 </t>
    </r>
    <r>
      <rPr>
        <sz val="10"/>
        <rFont val="Verdana"/>
      </rPr>
      <t>=</t>
    </r>
    <phoneticPr fontId="4" type="noConversion"/>
  </si>
  <si>
    <r>
      <t>β</t>
    </r>
    <r>
      <rPr>
        <vertAlign val="subscript"/>
        <sz val="10"/>
        <rFont val="Verdana"/>
      </rPr>
      <t xml:space="preserve">4 </t>
    </r>
    <r>
      <rPr>
        <sz val="10"/>
        <rFont val="Verdana"/>
      </rPr>
      <t>=</t>
    </r>
    <phoneticPr fontId="4" type="noConversion"/>
  </si>
  <si>
    <r>
      <t>γ</t>
    </r>
    <r>
      <rPr>
        <vertAlign val="subscript"/>
        <sz val="10"/>
        <rFont val="Verdana"/>
      </rPr>
      <t xml:space="preserve">4 </t>
    </r>
    <r>
      <rPr>
        <sz val="10"/>
        <rFont val="Verdana"/>
      </rPr>
      <t>=</t>
    </r>
    <phoneticPr fontId="4" type="noConversion"/>
  </si>
  <si>
    <r>
      <t>δ</t>
    </r>
    <r>
      <rPr>
        <vertAlign val="subscript"/>
        <sz val="10"/>
        <rFont val="Verdana"/>
      </rPr>
      <t xml:space="preserve">4 </t>
    </r>
    <r>
      <rPr>
        <sz val="10"/>
        <rFont val="Verdana"/>
      </rPr>
      <t>=</t>
    </r>
    <phoneticPr fontId="4" type="noConversion"/>
  </si>
  <si>
    <r>
      <t>N</t>
    </r>
    <r>
      <rPr>
        <vertAlign val="subscript"/>
        <sz val="10"/>
        <rFont val="Verdana"/>
      </rPr>
      <t>1</t>
    </r>
    <r>
      <rPr>
        <sz val="10"/>
        <rFont val="Verdana"/>
      </rPr>
      <t>=</t>
    </r>
    <phoneticPr fontId="4" type="noConversion"/>
  </si>
  <si>
    <r>
      <t>N</t>
    </r>
    <r>
      <rPr>
        <vertAlign val="subscript"/>
        <sz val="10"/>
        <rFont val="Verdana"/>
      </rPr>
      <t>2</t>
    </r>
    <r>
      <rPr>
        <sz val="10"/>
        <rFont val="Verdana"/>
      </rPr>
      <t>=</t>
    </r>
    <phoneticPr fontId="4" type="noConversion"/>
  </si>
  <si>
    <r>
      <t>N</t>
    </r>
    <r>
      <rPr>
        <vertAlign val="subscript"/>
        <sz val="10"/>
        <rFont val="Verdana"/>
      </rPr>
      <t>3</t>
    </r>
    <r>
      <rPr>
        <sz val="10"/>
        <rFont val="Verdana"/>
      </rPr>
      <t>=</t>
    </r>
    <phoneticPr fontId="4" type="noConversion"/>
  </si>
  <si>
    <r>
      <t>N</t>
    </r>
    <r>
      <rPr>
        <vertAlign val="subscript"/>
        <sz val="10"/>
        <rFont val="Verdana"/>
      </rPr>
      <t>4</t>
    </r>
    <r>
      <rPr>
        <sz val="10"/>
        <rFont val="Verdana"/>
      </rPr>
      <t>=</t>
    </r>
    <phoneticPr fontId="4" type="noConversion"/>
  </si>
  <si>
    <t>[B]=</t>
    <phoneticPr fontId="4" type="noConversion"/>
  </si>
  <si>
    <r>
      <t>[[B</t>
    </r>
    <r>
      <rPr>
        <vertAlign val="subscript"/>
        <sz val="10"/>
        <rFont val="Verdana"/>
      </rPr>
      <t>1</t>
    </r>
    <r>
      <rPr>
        <sz val="10"/>
        <rFont val="Verdana"/>
      </rPr>
      <t>] [B</t>
    </r>
    <r>
      <rPr>
        <vertAlign val="subscript"/>
        <sz val="10"/>
        <rFont val="Verdana"/>
      </rPr>
      <t>2</t>
    </r>
    <r>
      <rPr>
        <sz val="10"/>
        <rFont val="Verdana"/>
      </rPr>
      <t>] [B</t>
    </r>
    <r>
      <rPr>
        <vertAlign val="subscript"/>
        <sz val="10"/>
        <rFont val="Verdana"/>
      </rPr>
      <t>3</t>
    </r>
    <r>
      <rPr>
        <sz val="10"/>
        <rFont val="Verdana"/>
      </rPr>
      <t>] [B</t>
    </r>
    <r>
      <rPr>
        <vertAlign val="subscript"/>
        <sz val="10"/>
        <rFont val="Verdana"/>
      </rPr>
      <t>4</t>
    </r>
    <r>
      <rPr>
        <sz val="10"/>
        <rFont val="Verdana"/>
      </rPr>
      <t>]]</t>
    </r>
    <phoneticPr fontId="4" type="noConversion"/>
  </si>
  <si>
    <r>
      <t>[B</t>
    </r>
    <r>
      <rPr>
        <vertAlign val="subscript"/>
        <sz val="10"/>
        <rFont val="Verdana"/>
      </rPr>
      <t>1</t>
    </r>
    <r>
      <rPr>
        <sz val="10"/>
        <rFont val="Verdana"/>
      </rPr>
      <t>]=</t>
    </r>
    <phoneticPr fontId="4" type="noConversion"/>
  </si>
  <si>
    <r>
      <t>N</t>
    </r>
    <r>
      <rPr>
        <vertAlign val="subscript"/>
        <sz val="10"/>
        <rFont val="Verdana"/>
      </rPr>
      <t>1,x</t>
    </r>
    <phoneticPr fontId="4" type="noConversion"/>
  </si>
  <si>
    <r>
      <t>N</t>
    </r>
    <r>
      <rPr>
        <vertAlign val="subscript"/>
        <sz val="10"/>
        <rFont val="Verdana"/>
      </rPr>
      <t>1,y</t>
    </r>
    <phoneticPr fontId="4" type="noConversion"/>
  </si>
  <si>
    <r>
      <t>N</t>
    </r>
    <r>
      <rPr>
        <vertAlign val="subscript"/>
        <sz val="10"/>
        <rFont val="Verdana"/>
      </rPr>
      <t>1,z</t>
    </r>
    <phoneticPr fontId="4" type="noConversion"/>
  </si>
  <si>
    <t>(-4z)/(-8)</t>
    <phoneticPr fontId="4" type="noConversion"/>
  </si>
  <si>
    <t>(-4y)/(-8)</t>
    <phoneticPr fontId="4" type="noConversion"/>
  </si>
  <si>
    <t>(-4x)/(-8)</t>
    <phoneticPr fontId="4" type="noConversion"/>
  </si>
  <si>
    <t>(-8+4x+4y+4z)/(-8)</t>
    <phoneticPr fontId="4" type="noConversion"/>
  </si>
  <si>
    <r>
      <t>N</t>
    </r>
    <r>
      <rPr>
        <vertAlign val="subscript"/>
        <sz val="10"/>
        <rFont val="Verdana"/>
      </rPr>
      <t>1,x</t>
    </r>
    <phoneticPr fontId="4" type="noConversion"/>
  </si>
  <si>
    <r>
      <t>N</t>
    </r>
    <r>
      <rPr>
        <vertAlign val="subscript"/>
        <sz val="10"/>
        <rFont val="Verdana"/>
      </rPr>
      <t>1,z</t>
    </r>
    <phoneticPr fontId="4" type="noConversion"/>
  </si>
  <si>
    <r>
      <t>N</t>
    </r>
    <r>
      <rPr>
        <vertAlign val="subscript"/>
        <sz val="10"/>
        <rFont val="Verdana"/>
      </rPr>
      <t>1,x</t>
    </r>
    <phoneticPr fontId="4" type="noConversion"/>
  </si>
  <si>
    <r>
      <t>N</t>
    </r>
    <r>
      <rPr>
        <vertAlign val="subscript"/>
        <sz val="10"/>
        <rFont val="Verdana"/>
      </rPr>
      <t>2,x</t>
    </r>
    <phoneticPr fontId="4" type="noConversion"/>
  </si>
  <si>
    <r>
      <t>N</t>
    </r>
    <r>
      <rPr>
        <vertAlign val="subscript"/>
        <sz val="10"/>
        <rFont val="Verdana"/>
      </rPr>
      <t>2,y</t>
    </r>
    <phoneticPr fontId="4" type="noConversion"/>
  </si>
  <si>
    <r>
      <t>N</t>
    </r>
    <r>
      <rPr>
        <vertAlign val="subscript"/>
        <sz val="10"/>
        <rFont val="Verdana"/>
      </rPr>
      <t>2,z</t>
    </r>
    <phoneticPr fontId="4" type="noConversion"/>
  </si>
  <si>
    <r>
      <t>N</t>
    </r>
    <r>
      <rPr>
        <vertAlign val="subscript"/>
        <sz val="10"/>
        <rFont val="Verdana"/>
      </rPr>
      <t>3,x</t>
    </r>
    <phoneticPr fontId="4" type="noConversion"/>
  </si>
  <si>
    <r>
      <t>x</t>
    </r>
    <r>
      <rPr>
        <vertAlign val="subscript"/>
        <sz val="10"/>
        <rFont val="Verdana"/>
      </rPr>
      <t>2</t>
    </r>
    <phoneticPr fontId="4" type="noConversion"/>
  </si>
  <si>
    <r>
      <t>y</t>
    </r>
    <r>
      <rPr>
        <vertAlign val="subscript"/>
        <sz val="10"/>
        <rFont val="Verdana"/>
      </rPr>
      <t>2</t>
    </r>
    <phoneticPr fontId="4" type="noConversion"/>
  </si>
  <si>
    <r>
      <t>z</t>
    </r>
    <r>
      <rPr>
        <vertAlign val="subscript"/>
        <sz val="10"/>
        <rFont val="Verdana"/>
      </rPr>
      <t>2</t>
    </r>
    <phoneticPr fontId="4" type="noConversion"/>
  </si>
  <si>
    <r>
      <t>x</t>
    </r>
    <r>
      <rPr>
        <vertAlign val="subscript"/>
        <sz val="10"/>
        <rFont val="Verdana"/>
      </rPr>
      <t>3</t>
    </r>
    <phoneticPr fontId="4" type="noConversion"/>
  </si>
  <si>
    <r>
      <t>y</t>
    </r>
    <r>
      <rPr>
        <vertAlign val="subscript"/>
        <sz val="10"/>
        <rFont val="Verdana"/>
      </rPr>
      <t>3</t>
    </r>
    <phoneticPr fontId="4" type="noConversion"/>
  </si>
  <si>
    <r>
      <t>z</t>
    </r>
    <r>
      <rPr>
        <vertAlign val="subscript"/>
        <sz val="10"/>
        <rFont val="Verdana"/>
      </rPr>
      <t>3</t>
    </r>
    <phoneticPr fontId="4" type="noConversion"/>
  </si>
  <si>
    <r>
      <t>x</t>
    </r>
    <r>
      <rPr>
        <vertAlign val="subscript"/>
        <sz val="10"/>
        <rFont val="Verdana"/>
      </rPr>
      <t>4</t>
    </r>
    <phoneticPr fontId="4" type="noConversion"/>
  </si>
  <si>
    <r>
      <t>y</t>
    </r>
    <r>
      <rPr>
        <vertAlign val="subscript"/>
        <sz val="10"/>
        <rFont val="Verdana"/>
      </rPr>
      <t>4</t>
    </r>
    <phoneticPr fontId="4" type="noConversion"/>
  </si>
  <si>
    <r>
      <t>z</t>
    </r>
    <r>
      <rPr>
        <vertAlign val="subscript"/>
        <sz val="10"/>
        <rFont val="Verdana"/>
      </rPr>
      <t>4</t>
    </r>
    <phoneticPr fontId="4" type="noConversion"/>
  </si>
  <si>
    <r>
      <t>x</t>
    </r>
    <r>
      <rPr>
        <vertAlign val="subscript"/>
        <sz val="10"/>
        <rFont val="Verdana"/>
      </rPr>
      <t>1</t>
    </r>
    <phoneticPr fontId="4" type="noConversion"/>
  </si>
  <si>
    <r>
      <t>y</t>
    </r>
    <r>
      <rPr>
        <vertAlign val="subscript"/>
        <sz val="10"/>
        <rFont val="Verdana"/>
      </rPr>
      <t>1</t>
    </r>
    <phoneticPr fontId="4" type="noConversion"/>
  </si>
  <si>
    <r>
      <t>z</t>
    </r>
    <r>
      <rPr>
        <vertAlign val="subscript"/>
        <sz val="10"/>
        <rFont val="Verdana"/>
      </rPr>
      <t>1</t>
    </r>
    <phoneticPr fontId="4" type="noConversion"/>
  </si>
  <si>
    <t>)</t>
    <phoneticPr fontId="4" type="noConversion"/>
  </si>
  <si>
    <r>
      <t>α</t>
    </r>
    <r>
      <rPr>
        <vertAlign val="subscript"/>
        <sz val="10"/>
        <rFont val="Verdana"/>
      </rPr>
      <t xml:space="preserve">1 </t>
    </r>
    <r>
      <rPr>
        <sz val="10"/>
        <rFont val="Verdana"/>
      </rPr>
      <t>= det(</t>
    </r>
    <phoneticPr fontId="4" type="noConversion"/>
  </si>
  <si>
    <r>
      <t>α</t>
    </r>
    <r>
      <rPr>
        <vertAlign val="subscript"/>
        <sz val="10"/>
        <rFont val="Verdana"/>
      </rPr>
      <t xml:space="preserve">2 </t>
    </r>
    <r>
      <rPr>
        <sz val="10"/>
        <rFont val="Verdana"/>
      </rPr>
      <t>= -det(</t>
    </r>
    <phoneticPr fontId="4" type="noConversion"/>
  </si>
  <si>
    <r>
      <t>α</t>
    </r>
    <r>
      <rPr>
        <vertAlign val="subscript"/>
        <sz val="10"/>
        <rFont val="Verdana"/>
      </rPr>
      <t xml:space="preserve">3 </t>
    </r>
    <r>
      <rPr>
        <sz val="10"/>
        <rFont val="Verdana"/>
      </rPr>
      <t>= det(</t>
    </r>
    <phoneticPr fontId="4" type="noConversion"/>
  </si>
  <si>
    <r>
      <t>x</t>
    </r>
    <r>
      <rPr>
        <vertAlign val="subscript"/>
        <sz val="10"/>
        <rFont val="Verdana"/>
      </rPr>
      <t>2</t>
    </r>
    <phoneticPr fontId="4" type="noConversion"/>
  </si>
  <si>
    <r>
      <t>y</t>
    </r>
    <r>
      <rPr>
        <vertAlign val="subscript"/>
        <sz val="10"/>
        <rFont val="Verdana"/>
      </rPr>
      <t>2</t>
    </r>
    <phoneticPr fontId="4" type="noConversion"/>
  </si>
  <si>
    <r>
      <t>z</t>
    </r>
    <r>
      <rPr>
        <vertAlign val="subscript"/>
        <sz val="10"/>
        <rFont val="Verdana"/>
      </rPr>
      <t>2</t>
    </r>
    <phoneticPr fontId="4" type="noConversion"/>
  </si>
  <si>
    <r>
      <t>β</t>
    </r>
    <r>
      <rPr>
        <vertAlign val="subscript"/>
        <sz val="10"/>
        <rFont val="Verdana"/>
      </rPr>
      <t xml:space="preserve">1 </t>
    </r>
    <r>
      <rPr>
        <sz val="10"/>
        <rFont val="Verdana"/>
      </rPr>
      <t>= -det(</t>
    </r>
    <phoneticPr fontId="4" type="noConversion"/>
  </si>
  <si>
    <r>
      <t>β</t>
    </r>
    <r>
      <rPr>
        <vertAlign val="subscript"/>
        <sz val="10"/>
        <rFont val="Verdana"/>
      </rPr>
      <t xml:space="preserve">2 </t>
    </r>
    <r>
      <rPr>
        <sz val="10"/>
        <rFont val="Verdana"/>
      </rPr>
      <t>= det(</t>
    </r>
    <phoneticPr fontId="4" type="noConversion"/>
  </si>
  <si>
    <r>
      <t>β</t>
    </r>
    <r>
      <rPr>
        <vertAlign val="subscript"/>
        <sz val="10"/>
        <rFont val="Verdana"/>
      </rPr>
      <t xml:space="preserve">3 </t>
    </r>
    <r>
      <rPr>
        <sz val="10"/>
        <rFont val="Verdana"/>
      </rPr>
      <t>= -det(</t>
    </r>
    <phoneticPr fontId="4" type="noConversion"/>
  </si>
  <si>
    <r>
      <t>γ</t>
    </r>
    <r>
      <rPr>
        <vertAlign val="subscript"/>
        <sz val="10"/>
        <rFont val="Verdana"/>
      </rPr>
      <t xml:space="preserve">1 </t>
    </r>
    <r>
      <rPr>
        <sz val="10"/>
        <rFont val="Verdana"/>
      </rPr>
      <t>= det(</t>
    </r>
    <phoneticPr fontId="4" type="noConversion"/>
  </si>
  <si>
    <r>
      <t>γ</t>
    </r>
    <r>
      <rPr>
        <vertAlign val="subscript"/>
        <sz val="10"/>
        <rFont val="Verdana"/>
      </rPr>
      <t xml:space="preserve">2 </t>
    </r>
    <r>
      <rPr>
        <sz val="10"/>
        <rFont val="Verdana"/>
      </rPr>
      <t>= -det(</t>
    </r>
    <phoneticPr fontId="4" type="noConversion"/>
  </si>
  <si>
    <r>
      <t>γ</t>
    </r>
    <r>
      <rPr>
        <vertAlign val="subscript"/>
        <sz val="10"/>
        <rFont val="Verdana"/>
      </rPr>
      <t xml:space="preserve">3 </t>
    </r>
    <r>
      <rPr>
        <sz val="10"/>
        <rFont val="Verdana"/>
      </rPr>
      <t>= det(</t>
    </r>
    <phoneticPr fontId="4" type="noConversion"/>
  </si>
  <si>
    <r>
      <t>δ</t>
    </r>
    <r>
      <rPr>
        <vertAlign val="subscript"/>
        <sz val="10"/>
        <rFont val="Verdana"/>
      </rPr>
      <t xml:space="preserve">1 </t>
    </r>
    <r>
      <rPr>
        <sz val="10"/>
        <rFont val="Verdana"/>
      </rPr>
      <t>= -det(</t>
    </r>
    <phoneticPr fontId="4" type="noConversion"/>
  </si>
  <si>
    <t>E=</t>
    <phoneticPr fontId="4" type="noConversion"/>
  </si>
  <si>
    <t>ν=</t>
    <phoneticPr fontId="4" type="noConversion"/>
  </si>
  <si>
    <t>psi</t>
    <phoneticPr fontId="4" type="noConversion"/>
  </si>
  <si>
    <r>
      <t>x</t>
    </r>
    <r>
      <rPr>
        <vertAlign val="subscript"/>
        <sz val="10"/>
        <rFont val="Verdana"/>
      </rPr>
      <t>1</t>
    </r>
    <phoneticPr fontId="4" type="noConversion"/>
  </si>
  <si>
    <r>
      <t>x</t>
    </r>
    <r>
      <rPr>
        <vertAlign val="subscript"/>
        <sz val="10"/>
        <rFont val="Verdana"/>
      </rPr>
      <t>3</t>
    </r>
    <r>
      <rPr>
        <b/>
        <sz val="10"/>
        <rFont val="Verdana"/>
      </rPr>
      <t/>
    </r>
  </si>
  <si>
    <r>
      <t>x</t>
    </r>
    <r>
      <rPr>
        <vertAlign val="subscript"/>
        <sz val="10"/>
        <rFont val="Verdana"/>
      </rPr>
      <t>4</t>
    </r>
    <r>
      <rPr>
        <b/>
        <sz val="10"/>
        <rFont val="Verdana"/>
      </rPr>
      <t/>
    </r>
  </si>
  <si>
    <r>
      <t>x</t>
    </r>
    <r>
      <rPr>
        <vertAlign val="subscript"/>
        <sz val="10"/>
        <rFont val="Verdana"/>
      </rPr>
      <t>2</t>
    </r>
    <r>
      <rPr>
        <b/>
        <sz val="10"/>
        <rFont val="Verdana"/>
      </rPr>
      <t/>
    </r>
    <phoneticPr fontId="4" type="noConversion"/>
  </si>
  <si>
    <r>
      <t>y</t>
    </r>
    <r>
      <rPr>
        <vertAlign val="subscript"/>
        <sz val="10"/>
        <rFont val="Verdana"/>
      </rPr>
      <t>1</t>
    </r>
    <phoneticPr fontId="4" type="noConversion"/>
  </si>
  <si>
    <r>
      <t>y</t>
    </r>
    <r>
      <rPr>
        <vertAlign val="subscript"/>
        <sz val="10"/>
        <rFont val="Verdana"/>
      </rPr>
      <t>2</t>
    </r>
    <r>
      <rPr>
        <b/>
        <sz val="10"/>
        <rFont val="Verdana"/>
      </rPr>
      <t/>
    </r>
  </si>
  <si>
    <r>
      <t>y</t>
    </r>
    <r>
      <rPr>
        <vertAlign val="subscript"/>
        <sz val="10"/>
        <rFont val="Verdana"/>
      </rPr>
      <t>3</t>
    </r>
    <r>
      <rPr>
        <b/>
        <sz val="10"/>
        <rFont val="Verdana"/>
      </rPr>
      <t/>
    </r>
  </si>
  <si>
    <r>
      <t>y</t>
    </r>
    <r>
      <rPr>
        <vertAlign val="subscript"/>
        <sz val="10"/>
        <rFont val="Verdana"/>
      </rPr>
      <t>4</t>
    </r>
    <r>
      <rPr>
        <b/>
        <sz val="10"/>
        <rFont val="Verdana"/>
      </rPr>
      <t/>
    </r>
  </si>
  <si>
    <r>
      <t>z</t>
    </r>
    <r>
      <rPr>
        <vertAlign val="subscript"/>
        <sz val="10"/>
        <rFont val="Verdana"/>
      </rPr>
      <t>1</t>
    </r>
    <phoneticPr fontId="4" type="noConversion"/>
  </si>
  <si>
    <r>
      <t>z</t>
    </r>
    <r>
      <rPr>
        <vertAlign val="subscript"/>
        <sz val="10"/>
        <rFont val="Verdana"/>
      </rPr>
      <t>2</t>
    </r>
    <r>
      <rPr>
        <b/>
        <sz val="10"/>
        <rFont val="Verdana"/>
      </rPr>
      <t/>
    </r>
  </si>
  <si>
    <r>
      <t>z</t>
    </r>
    <r>
      <rPr>
        <vertAlign val="subscript"/>
        <sz val="10"/>
        <rFont val="Verdana"/>
      </rPr>
      <t>3</t>
    </r>
    <r>
      <rPr>
        <b/>
        <sz val="10"/>
        <rFont val="Verdana"/>
      </rPr>
      <t/>
    </r>
  </si>
  <si>
    <r>
      <t>z</t>
    </r>
    <r>
      <rPr>
        <vertAlign val="subscript"/>
        <sz val="10"/>
        <rFont val="Verdana"/>
      </rPr>
      <t>4</t>
    </r>
    <r>
      <rPr>
        <b/>
        <sz val="10"/>
        <rFont val="Verdana"/>
      </rPr>
      <t/>
    </r>
  </si>
  <si>
    <t>i</t>
  </si>
  <si>
    <t>i</t>
    <phoneticPr fontId="4" type="noConversion"/>
  </si>
  <si>
    <r>
      <t>x</t>
    </r>
    <r>
      <rPr>
        <vertAlign val="subscript"/>
        <sz val="10"/>
        <rFont val="Verdana"/>
      </rPr>
      <t>i</t>
    </r>
  </si>
  <si>
    <r>
      <t>x</t>
    </r>
    <r>
      <rPr>
        <vertAlign val="subscript"/>
        <sz val="10"/>
        <rFont val="Verdana"/>
      </rPr>
      <t>i</t>
    </r>
    <phoneticPr fontId="4" type="noConversion"/>
  </si>
  <si>
    <r>
      <t>y</t>
    </r>
    <r>
      <rPr>
        <vertAlign val="subscript"/>
        <sz val="10"/>
        <rFont val="Verdana"/>
      </rPr>
      <t>i</t>
    </r>
  </si>
  <si>
    <r>
      <t>y</t>
    </r>
    <r>
      <rPr>
        <vertAlign val="subscript"/>
        <sz val="10"/>
        <rFont val="Verdana"/>
      </rPr>
      <t>i</t>
    </r>
    <phoneticPr fontId="4" type="noConversion"/>
  </si>
  <si>
    <r>
      <t>z</t>
    </r>
    <r>
      <rPr>
        <vertAlign val="subscript"/>
        <sz val="10"/>
        <rFont val="Verdana"/>
      </rPr>
      <t>i</t>
    </r>
  </si>
  <si>
    <r>
      <t>z</t>
    </r>
    <r>
      <rPr>
        <vertAlign val="subscript"/>
        <sz val="10"/>
        <rFont val="Verdana"/>
      </rPr>
      <t>i</t>
    </r>
    <phoneticPr fontId="4" type="noConversion"/>
  </si>
  <si>
    <t>6V=det(</t>
    <phoneticPr fontId="4" type="noConversion"/>
  </si>
  <si>
    <t>Determine [k]:</t>
    <phoneticPr fontId="4" type="noConversion"/>
  </si>
  <si>
    <t>)</t>
    <phoneticPr fontId="4" type="noConversion"/>
  </si>
  <si>
    <t>6V=</t>
    <phoneticPr fontId="4" type="noConversion"/>
  </si>
  <si>
    <t>V=</t>
    <phoneticPr fontId="4" type="noConversion"/>
  </si>
  <si>
    <t>in^3</t>
    <phoneticPr fontId="4" type="noConversion"/>
  </si>
  <si>
    <r>
      <t>N</t>
    </r>
    <r>
      <rPr>
        <vertAlign val="subscript"/>
        <sz val="10"/>
        <rFont val="Verdana"/>
      </rPr>
      <t>1</t>
    </r>
    <r>
      <rPr>
        <sz val="10"/>
        <rFont val="Verdana"/>
      </rPr>
      <t>=</t>
    </r>
    <phoneticPr fontId="4" type="noConversion"/>
  </si>
  <si>
    <r>
      <t>N</t>
    </r>
    <r>
      <rPr>
        <vertAlign val="subscript"/>
        <sz val="10"/>
        <rFont val="Verdana"/>
      </rPr>
      <t>2</t>
    </r>
    <r>
      <rPr>
        <sz val="10"/>
        <rFont val="Verdana"/>
      </rPr>
      <t>=</t>
    </r>
    <phoneticPr fontId="4" type="noConversion"/>
  </si>
  <si>
    <r>
      <t>N</t>
    </r>
    <r>
      <rPr>
        <vertAlign val="subscript"/>
        <sz val="10"/>
        <rFont val="Verdana"/>
      </rPr>
      <t>3</t>
    </r>
    <r>
      <rPr>
        <sz val="10"/>
        <rFont val="Verdana"/>
      </rPr>
      <t>=</t>
    </r>
    <phoneticPr fontId="4" type="noConversion"/>
  </si>
  <si>
    <r>
      <t>N</t>
    </r>
    <r>
      <rPr>
        <vertAlign val="subscript"/>
        <sz val="10"/>
        <rFont val="Verdana"/>
      </rPr>
      <t>4</t>
    </r>
    <r>
      <rPr>
        <sz val="10"/>
        <rFont val="Verdana"/>
      </rPr>
      <t>=</t>
    </r>
    <phoneticPr fontId="4" type="noConversion"/>
  </si>
  <si>
    <r>
      <t>(</t>
    </r>
    <r>
      <rPr>
        <sz val="10"/>
        <rFont val="Times"/>
      </rPr>
      <t>α</t>
    </r>
    <r>
      <rPr>
        <vertAlign val="subscript"/>
        <sz val="10"/>
        <rFont val="Verdana"/>
      </rPr>
      <t>1</t>
    </r>
    <r>
      <rPr>
        <sz val="10"/>
        <rFont val="Verdana"/>
      </rPr>
      <t>+β</t>
    </r>
    <r>
      <rPr>
        <vertAlign val="subscript"/>
        <sz val="10"/>
        <rFont val="Verdana"/>
      </rPr>
      <t>1</t>
    </r>
    <r>
      <rPr>
        <sz val="10"/>
        <rFont val="Verdana"/>
      </rPr>
      <t>x+γ</t>
    </r>
    <r>
      <rPr>
        <vertAlign val="subscript"/>
        <sz val="10"/>
        <rFont val="Verdana"/>
      </rPr>
      <t>1</t>
    </r>
    <r>
      <rPr>
        <sz val="10"/>
        <rFont val="Verdana"/>
      </rPr>
      <t>y+δ</t>
    </r>
    <r>
      <rPr>
        <vertAlign val="subscript"/>
        <sz val="10"/>
        <rFont val="Verdana"/>
      </rPr>
      <t>1</t>
    </r>
    <r>
      <rPr>
        <sz val="10"/>
        <rFont val="Verdana"/>
      </rPr>
      <t>z)/(6V)</t>
    </r>
    <phoneticPr fontId="4" type="noConversion"/>
  </si>
  <si>
    <r>
      <t>(</t>
    </r>
    <r>
      <rPr>
        <sz val="10"/>
        <rFont val="Times"/>
      </rPr>
      <t>α</t>
    </r>
    <r>
      <rPr>
        <vertAlign val="subscript"/>
        <sz val="10"/>
        <rFont val="Verdana"/>
      </rPr>
      <t>3</t>
    </r>
    <r>
      <rPr>
        <sz val="10"/>
        <rFont val="Verdana"/>
      </rPr>
      <t>+β</t>
    </r>
    <r>
      <rPr>
        <vertAlign val="subscript"/>
        <sz val="10"/>
        <rFont val="Verdana"/>
      </rPr>
      <t>3</t>
    </r>
    <r>
      <rPr>
        <sz val="10"/>
        <rFont val="Verdana"/>
      </rPr>
      <t>x+γ</t>
    </r>
    <r>
      <rPr>
        <vertAlign val="subscript"/>
        <sz val="10"/>
        <rFont val="Verdana"/>
      </rPr>
      <t>3</t>
    </r>
    <r>
      <rPr>
        <sz val="10"/>
        <rFont val="Verdana"/>
      </rPr>
      <t>y+δ</t>
    </r>
    <r>
      <rPr>
        <vertAlign val="subscript"/>
        <sz val="10"/>
        <rFont val="Verdana"/>
      </rPr>
      <t>3</t>
    </r>
    <r>
      <rPr>
        <sz val="10"/>
        <rFont val="Verdana"/>
      </rPr>
      <t>z)/(6V)</t>
    </r>
    <phoneticPr fontId="4" type="noConversion"/>
  </si>
  <si>
    <r>
      <t>(</t>
    </r>
    <r>
      <rPr>
        <sz val="10"/>
        <rFont val="Times"/>
      </rPr>
      <t>α</t>
    </r>
    <r>
      <rPr>
        <vertAlign val="subscript"/>
        <sz val="10"/>
        <rFont val="Verdana"/>
      </rPr>
      <t>2</t>
    </r>
    <r>
      <rPr>
        <sz val="10"/>
        <rFont val="Verdana"/>
      </rPr>
      <t>+β</t>
    </r>
    <r>
      <rPr>
        <vertAlign val="subscript"/>
        <sz val="10"/>
        <rFont val="Verdana"/>
      </rPr>
      <t>2</t>
    </r>
    <r>
      <rPr>
        <sz val="10"/>
        <rFont val="Verdana"/>
      </rPr>
      <t>x+γ</t>
    </r>
    <r>
      <rPr>
        <vertAlign val="subscript"/>
        <sz val="10"/>
        <rFont val="Verdana"/>
      </rPr>
      <t>2</t>
    </r>
    <r>
      <rPr>
        <sz val="10"/>
        <rFont val="Verdana"/>
      </rPr>
      <t>y+δ</t>
    </r>
    <r>
      <rPr>
        <vertAlign val="subscript"/>
        <sz val="10"/>
        <rFont val="Verdana"/>
      </rPr>
      <t>2</t>
    </r>
    <r>
      <rPr>
        <sz val="10"/>
        <rFont val="Verdana"/>
      </rPr>
      <t>z)/(6V)</t>
    </r>
    <phoneticPr fontId="4" type="noConversion"/>
  </si>
  <si>
    <r>
      <t>(</t>
    </r>
    <r>
      <rPr>
        <sz val="10"/>
        <rFont val="Times"/>
      </rPr>
      <t>α</t>
    </r>
    <r>
      <rPr>
        <vertAlign val="subscript"/>
        <sz val="10"/>
        <rFont val="Verdana"/>
      </rPr>
      <t>4</t>
    </r>
    <r>
      <rPr>
        <sz val="10"/>
        <rFont val="Verdana"/>
      </rPr>
      <t>+β</t>
    </r>
    <r>
      <rPr>
        <vertAlign val="subscript"/>
        <sz val="10"/>
        <rFont val="Verdana"/>
      </rPr>
      <t>4</t>
    </r>
    <r>
      <rPr>
        <sz val="10"/>
        <rFont val="Verdana"/>
      </rPr>
      <t>x+γ</t>
    </r>
    <r>
      <rPr>
        <vertAlign val="subscript"/>
        <sz val="10"/>
        <rFont val="Verdana"/>
      </rPr>
      <t>4</t>
    </r>
    <r>
      <rPr>
        <sz val="10"/>
        <rFont val="Verdana"/>
      </rPr>
      <t>y+δ</t>
    </r>
    <r>
      <rPr>
        <vertAlign val="subscript"/>
        <sz val="10"/>
        <rFont val="Verdana"/>
      </rPr>
      <t>4</t>
    </r>
    <r>
      <rPr>
        <sz val="10"/>
        <rFont val="Verdana"/>
      </rPr>
      <t>z)/(6V)</t>
    </r>
    <phoneticPr fontId="4" type="noConversion"/>
  </si>
  <si>
    <t>Shape Functions:</t>
    <phoneticPr fontId="4" type="noConversion"/>
  </si>
  <si>
    <r>
      <t>∰</t>
    </r>
    <r>
      <rPr>
        <sz val="10"/>
        <rFont val="Verdana"/>
      </rPr>
      <t>[B]</t>
    </r>
    <r>
      <rPr>
        <vertAlign val="superscript"/>
        <sz val="10"/>
        <rFont val="Verdana"/>
        <family val="2"/>
      </rPr>
      <t>T</t>
    </r>
    <r>
      <rPr>
        <sz val="10"/>
        <rFont val="Verdana"/>
      </rPr>
      <t>*[D]*[B]dV</t>
    </r>
  </si>
  <si>
    <t>In this particular case:</t>
  </si>
  <si>
    <t>Example 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</si>
</sst>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vertAlign val="subscript"/>
      <sz val="10"/>
      <name val="Verdana"/>
    </font>
    <font>
      <sz val="10"/>
      <name val="Times"/>
    </font>
    <font>
      <vertAlign val="superscript"/>
      <sz val="10"/>
      <name val="Verdana"/>
    </font>
    <font>
      <sz val="10"/>
      <name val="Apple Symbols"/>
    </font>
    <font>
      <vertAlign val="superscript"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quotePrefix="1" applyFont="1"/>
    <xf numFmtId="0" fontId="0" fillId="0" borderId="0" xfId="0" applyAlignment="1">
      <alignment horizontal="right"/>
    </xf>
    <xf numFmtId="1" fontId="0" fillId="0" borderId="0" xfId="0" applyNumberFormat="1"/>
    <xf numFmtId="0" fontId="0" fillId="0" borderId="3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8" fillId="0" borderId="0" xfId="0" applyFont="1"/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quotePrefix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201348</xdr:colOff>
      <xdr:row>0</xdr:row>
      <xdr:rowOff>5653</xdr:rowOff>
    </xdr:from>
    <xdr:to>
      <xdr:col>3</xdr:col>
      <xdr:colOff>12806</xdr:colOff>
      <xdr:row>11</xdr:row>
      <xdr:rowOff>114540</xdr:rowOff>
    </xdr:to>
    <xdr:grpSp>
      <xdr:nvGrpSpPr>
        <xdr:cNvPr id="40" name="Group 39"/>
        <xdr:cNvGrpSpPr/>
      </xdr:nvGrpSpPr>
      <xdr:grpSpPr>
        <a:xfrm>
          <a:off x="201348" y="5653"/>
          <a:ext cx="2126033" cy="1890062"/>
          <a:chOff x="2996047" y="-3073"/>
          <a:chExt cx="2317169" cy="2011985"/>
        </a:xfrm>
      </xdr:grpSpPr>
      <xdr:cxnSp macro="">
        <xdr:nvCxnSpPr>
          <xdr:cNvPr id="3" name="Straight Connector 2"/>
          <xdr:cNvCxnSpPr/>
        </xdr:nvCxnSpPr>
        <xdr:spPr>
          <a:xfrm rot="5400000">
            <a:off x="3398945" y="710446"/>
            <a:ext cx="935976" cy="1588"/>
          </a:xfrm>
          <a:prstGeom prst="line">
            <a:avLst/>
          </a:prstGeom>
          <a:ln>
            <a:solidFill>
              <a:schemeClr val="tx1"/>
            </a:solidFill>
            <a:headEnd type="triangle"/>
            <a:tailEnd type="non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/>
          <xdr:cNvCxnSpPr/>
        </xdr:nvCxnSpPr>
        <xdr:spPr>
          <a:xfrm rot="10800000" flipV="1">
            <a:off x="3180773" y="1183411"/>
            <a:ext cx="681184" cy="681183"/>
          </a:xfrm>
          <a:prstGeom prst="line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/>
          <xdr:cNvCxnSpPr/>
        </xdr:nvCxnSpPr>
        <xdr:spPr>
          <a:xfrm>
            <a:off x="3861954" y="1183413"/>
            <a:ext cx="1073728" cy="1588"/>
          </a:xfrm>
          <a:prstGeom prst="line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/>
          <xdr:cNvCxnSpPr/>
        </xdr:nvCxnSpPr>
        <xdr:spPr>
          <a:xfrm rot="5400000">
            <a:off x="3526561" y="1174749"/>
            <a:ext cx="344058" cy="342907"/>
          </a:xfrm>
          <a:prstGeom prst="line">
            <a:avLst/>
          </a:prstGeom>
          <a:ln w="25400" cap="flat" cmpd="sng" algn="ctr">
            <a:solidFill>
              <a:schemeClr val="accent1"/>
            </a:solidFill>
            <a:prstDash val="dash"/>
            <a:round/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/>
          <xdr:cNvCxnSpPr/>
        </xdr:nvCxnSpPr>
        <xdr:spPr>
          <a:xfrm rot="5400000">
            <a:off x="3576676" y="885577"/>
            <a:ext cx="581960" cy="1588"/>
          </a:xfrm>
          <a:prstGeom prst="line">
            <a:avLst/>
          </a:prstGeom>
          <a:ln w="25400" cap="flat" cmpd="sng" algn="ctr">
            <a:solidFill>
              <a:schemeClr val="accent1"/>
            </a:solidFill>
            <a:prstDash val="dash"/>
            <a:round/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/>
          <xdr:cNvCxnSpPr/>
        </xdr:nvCxnSpPr>
        <xdr:spPr>
          <a:xfrm>
            <a:off x="3858490" y="1179949"/>
            <a:ext cx="684646" cy="1588"/>
          </a:xfrm>
          <a:prstGeom prst="line">
            <a:avLst/>
          </a:prstGeom>
          <a:ln w="25400" cap="flat" cmpd="sng" algn="ctr">
            <a:solidFill>
              <a:schemeClr val="accent1"/>
            </a:solidFill>
            <a:prstDash val="dash"/>
            <a:round/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>
            <a:off x="3867727" y="571504"/>
            <a:ext cx="698500" cy="606136"/>
          </a:xfrm>
          <a:prstGeom prst="line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/>
          <xdr:cNvCxnSpPr/>
        </xdr:nvCxnSpPr>
        <xdr:spPr>
          <a:xfrm rot="5400000">
            <a:off x="3215410" y="889005"/>
            <a:ext cx="952500" cy="340591"/>
          </a:xfrm>
          <a:prstGeom prst="line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/>
          <xdr:cNvCxnSpPr/>
        </xdr:nvCxnSpPr>
        <xdr:spPr>
          <a:xfrm flipV="1">
            <a:off x="3509818" y="1183413"/>
            <a:ext cx="1056409" cy="363681"/>
          </a:xfrm>
          <a:prstGeom prst="line">
            <a:avLst/>
          </a:prstGeom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TextBox 32"/>
          <xdr:cNvSpPr txBox="1"/>
        </xdr:nvSpPr>
        <xdr:spPr>
          <a:xfrm>
            <a:off x="2996047" y="1783775"/>
            <a:ext cx="236682" cy="2251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z</a:t>
            </a:r>
          </a:p>
        </xdr:txBody>
      </xdr:sp>
      <xdr:sp macro="" textlink="">
        <xdr:nvSpPr>
          <xdr:cNvPr id="34" name="TextBox 33"/>
          <xdr:cNvSpPr txBox="1"/>
        </xdr:nvSpPr>
        <xdr:spPr>
          <a:xfrm>
            <a:off x="4897583" y="1035630"/>
            <a:ext cx="236682" cy="2251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/>
              <a:t>x</a:t>
            </a:r>
          </a:p>
        </xdr:txBody>
      </xdr:sp>
      <xdr:sp macro="" textlink="">
        <xdr:nvSpPr>
          <xdr:cNvPr id="35" name="TextBox 34"/>
          <xdr:cNvSpPr txBox="1"/>
        </xdr:nvSpPr>
        <xdr:spPr>
          <a:xfrm>
            <a:off x="3745340" y="-3073"/>
            <a:ext cx="236682" cy="178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/>
              <a:t>y</a:t>
            </a:r>
          </a:p>
        </xdr:txBody>
      </xdr:sp>
      <xdr:sp macro="" textlink="">
        <xdr:nvSpPr>
          <xdr:cNvPr id="36" name="TextBox 35"/>
          <xdr:cNvSpPr txBox="1"/>
        </xdr:nvSpPr>
        <xdr:spPr>
          <a:xfrm>
            <a:off x="3834238" y="364828"/>
            <a:ext cx="812805" cy="252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/>
              <a:t>3 </a:t>
            </a:r>
            <a:r>
              <a:rPr lang="en-US" sz="1100" baseline="0"/>
              <a:t> (0, 2, 0)</a:t>
            </a:r>
            <a:endParaRPr lang="en-US" sz="1100"/>
          </a:p>
        </xdr:txBody>
      </xdr:sp>
      <xdr:sp macro="" textlink="">
        <xdr:nvSpPr>
          <xdr:cNvPr id="37" name="TextBox 36"/>
          <xdr:cNvSpPr txBox="1"/>
        </xdr:nvSpPr>
        <xdr:spPr>
          <a:xfrm>
            <a:off x="4500411" y="927092"/>
            <a:ext cx="812805" cy="252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 baseline="0"/>
              <a:t>2 (2, 0, 0)</a:t>
            </a:r>
            <a:endParaRPr lang="en-US" sz="1100"/>
          </a:p>
        </xdr:txBody>
      </xdr:sp>
      <xdr:sp macro="" textlink="">
        <xdr:nvSpPr>
          <xdr:cNvPr id="38" name="TextBox 37"/>
          <xdr:cNvSpPr txBox="1"/>
        </xdr:nvSpPr>
        <xdr:spPr>
          <a:xfrm>
            <a:off x="3463628" y="1500905"/>
            <a:ext cx="812805" cy="252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/>
              <a:t>1 </a:t>
            </a:r>
            <a:r>
              <a:rPr lang="en-US" sz="1100" baseline="0"/>
              <a:t> (0, 0, 2)</a:t>
            </a:r>
            <a:endParaRPr lang="en-US" sz="1100"/>
          </a:p>
        </xdr:txBody>
      </xdr:sp>
      <xdr:sp macro="" textlink="">
        <xdr:nvSpPr>
          <xdr:cNvPr id="39" name="TextBox 38"/>
          <xdr:cNvSpPr txBox="1"/>
        </xdr:nvSpPr>
        <xdr:spPr>
          <a:xfrm>
            <a:off x="3841163" y="949029"/>
            <a:ext cx="222833" cy="2574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/>
              <a:t>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F51"/>
  <sheetViews>
    <sheetView tabSelected="1" view="pageLayout" workbookViewId="0">
      <selection activeCell="F2" sqref="F2"/>
    </sheetView>
  </sheetViews>
  <sheetFormatPr defaultColWidth="11" defaultRowHeight="12.75"/>
  <cols>
    <col min="1" max="1" width="6.75" customWidth="1"/>
    <col min="6" max="6" width="12.5" customWidth="1"/>
  </cols>
  <sheetData>
    <row r="1" spans="1:6">
      <c r="A1" s="1">
        <v>3</v>
      </c>
    </row>
    <row r="2" spans="1:6">
      <c r="F2" s="27" t="s">
        <v>130</v>
      </c>
    </row>
    <row r="14" spans="1:6">
      <c r="A14" s="2" t="s">
        <v>90</v>
      </c>
      <c r="B14" s="3">
        <v>30000000</v>
      </c>
      <c r="C14" t="s">
        <v>92</v>
      </c>
    </row>
    <row r="15" spans="1:6">
      <c r="A15" s="2" t="s">
        <v>91</v>
      </c>
      <c r="B15">
        <v>0.3</v>
      </c>
    </row>
    <row r="17" spans="1:6">
      <c r="A17" t="s">
        <v>114</v>
      </c>
    </row>
    <row r="19" spans="1:6" ht="14.25">
      <c r="A19" s="12" t="s">
        <v>106</v>
      </c>
      <c r="B19" s="11" t="s">
        <v>108</v>
      </c>
      <c r="C19" s="11" t="s">
        <v>110</v>
      </c>
      <c r="D19" s="11" t="s">
        <v>112</v>
      </c>
    </row>
    <row r="20" spans="1:6">
      <c r="A20" s="4">
        <v>1</v>
      </c>
      <c r="B20" s="9">
        <v>0</v>
      </c>
      <c r="C20" s="9">
        <v>0</v>
      </c>
      <c r="D20" s="9">
        <v>2</v>
      </c>
    </row>
    <row r="21" spans="1:6">
      <c r="A21" s="4">
        <v>2</v>
      </c>
      <c r="B21" s="9">
        <v>2</v>
      </c>
      <c r="C21" s="9">
        <v>0</v>
      </c>
      <c r="D21" s="9">
        <v>0</v>
      </c>
    </row>
    <row r="22" spans="1:6">
      <c r="A22" s="4">
        <v>3</v>
      </c>
      <c r="B22" s="9">
        <v>0</v>
      </c>
      <c r="C22" s="9">
        <v>2</v>
      </c>
      <c r="D22" s="9">
        <v>0</v>
      </c>
    </row>
    <row r="23" spans="1:6">
      <c r="A23" s="4">
        <v>4</v>
      </c>
      <c r="B23" s="9">
        <v>0</v>
      </c>
      <c r="C23" s="9">
        <v>0</v>
      </c>
      <c r="D23" s="9">
        <v>0</v>
      </c>
    </row>
    <row r="25" spans="1:6" ht="14.25">
      <c r="B25" s="7">
        <v>1</v>
      </c>
      <c r="C25" s="8" t="s">
        <v>93</v>
      </c>
      <c r="D25" s="9" t="s">
        <v>97</v>
      </c>
      <c r="E25" s="10" t="s">
        <v>101</v>
      </c>
    </row>
    <row r="26" spans="1:6" ht="14.25">
      <c r="A26" s="18" t="s">
        <v>113</v>
      </c>
      <c r="B26" s="7">
        <v>1</v>
      </c>
      <c r="C26" s="8" t="s">
        <v>96</v>
      </c>
      <c r="D26" s="9" t="s">
        <v>98</v>
      </c>
      <c r="E26" s="10" t="s">
        <v>102</v>
      </c>
      <c r="F26" s="19" t="s">
        <v>115</v>
      </c>
    </row>
    <row r="27" spans="1:6" ht="14.25">
      <c r="A27" s="18"/>
      <c r="B27" s="7">
        <v>1</v>
      </c>
      <c r="C27" s="8" t="s">
        <v>94</v>
      </c>
      <c r="D27" s="9" t="s">
        <v>99</v>
      </c>
      <c r="E27" s="10" t="s">
        <v>103</v>
      </c>
      <c r="F27" s="19"/>
    </row>
    <row r="28" spans="1:6" ht="14.25">
      <c r="B28" s="7">
        <v>1</v>
      </c>
      <c r="C28" s="8" t="s">
        <v>95</v>
      </c>
      <c r="D28" s="9" t="s">
        <v>100</v>
      </c>
      <c r="E28" s="10" t="s">
        <v>104</v>
      </c>
    </row>
    <row r="30" spans="1:6">
      <c r="B30" s="7">
        <v>1</v>
      </c>
      <c r="C30" s="8">
        <f>B20</f>
        <v>0</v>
      </c>
      <c r="D30" s="8">
        <f t="shared" ref="D30:E30" si="0">C20</f>
        <v>0</v>
      </c>
      <c r="E30" s="10">
        <f t="shared" si="0"/>
        <v>2</v>
      </c>
    </row>
    <row r="31" spans="1:6">
      <c r="A31" s="18" t="s">
        <v>113</v>
      </c>
      <c r="B31" s="7">
        <v>1</v>
      </c>
      <c r="C31" s="8">
        <f t="shared" ref="C31:E33" si="1">B21</f>
        <v>2</v>
      </c>
      <c r="D31" s="8">
        <f t="shared" si="1"/>
        <v>0</v>
      </c>
      <c r="E31" s="10">
        <f t="shared" si="1"/>
        <v>0</v>
      </c>
      <c r="F31" s="19" t="s">
        <v>115</v>
      </c>
    </row>
    <row r="32" spans="1:6">
      <c r="A32" s="18"/>
      <c r="B32" s="7">
        <v>1</v>
      </c>
      <c r="C32" s="8">
        <f t="shared" si="1"/>
        <v>0</v>
      </c>
      <c r="D32" s="8">
        <f t="shared" si="1"/>
        <v>2</v>
      </c>
      <c r="E32" s="10">
        <f t="shared" si="1"/>
        <v>0</v>
      </c>
      <c r="F32" s="19"/>
    </row>
    <row r="33" spans="1:5">
      <c r="B33" s="7">
        <v>1</v>
      </c>
      <c r="C33" s="8">
        <f t="shared" si="1"/>
        <v>0</v>
      </c>
      <c r="D33" s="8">
        <f t="shared" si="1"/>
        <v>0</v>
      </c>
      <c r="E33" s="10">
        <f t="shared" si="1"/>
        <v>0</v>
      </c>
    </row>
    <row r="35" spans="1:5">
      <c r="A35" s="2" t="s">
        <v>116</v>
      </c>
      <c r="B35" s="6">
        <f>MDETERM(B30:E33)</f>
        <v>-8</v>
      </c>
    </row>
    <row r="36" spans="1:5">
      <c r="A36" s="2" t="s">
        <v>117</v>
      </c>
      <c r="B36" s="6">
        <f>B35/6</f>
        <v>-1.3333333333333333</v>
      </c>
      <c r="C36" t="s">
        <v>118</v>
      </c>
    </row>
    <row r="38" spans="1:5">
      <c r="A38" t="s">
        <v>127</v>
      </c>
    </row>
    <row r="40" spans="1:5" ht="14.25">
      <c r="A40" s="2" t="s">
        <v>119</v>
      </c>
      <c r="B40" t="s">
        <v>123</v>
      </c>
    </row>
    <row r="42" spans="1:5" ht="14.25">
      <c r="A42" s="2" t="s">
        <v>120</v>
      </c>
      <c r="B42" t="s">
        <v>125</v>
      </c>
    </row>
    <row r="44" spans="1:5" ht="14.25">
      <c r="A44" s="2" t="s">
        <v>121</v>
      </c>
      <c r="B44" t="s">
        <v>124</v>
      </c>
    </row>
    <row r="46" spans="1:5" ht="14.25">
      <c r="A46" s="2" t="s">
        <v>122</v>
      </c>
      <c r="B46" t="s">
        <v>126</v>
      </c>
    </row>
    <row r="51" spans="1:1">
      <c r="A51" s="13"/>
    </row>
  </sheetData>
  <mergeCells count="4">
    <mergeCell ref="A26:A27"/>
    <mergeCell ref="A31:A32"/>
    <mergeCell ref="F26:F27"/>
    <mergeCell ref="F31:F32"/>
  </mergeCells>
  <phoneticPr fontId="4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T56"/>
  <sheetViews>
    <sheetView view="pageLayout" topLeftCell="A25" zoomScale="91" zoomScaleNormal="190" zoomScalePageLayoutView="91" workbookViewId="0">
      <selection activeCell="B57" sqref="B57"/>
    </sheetView>
  </sheetViews>
  <sheetFormatPr defaultColWidth="11" defaultRowHeight="12.75"/>
  <cols>
    <col min="1" max="1" width="7.75" bestFit="1" customWidth="1"/>
    <col min="2" max="4" width="3.25" customWidth="1"/>
    <col min="5" max="5" width="3.75" customWidth="1"/>
    <col min="6" max="6" width="8.375" bestFit="1" customWidth="1"/>
    <col min="7" max="9" width="3.25" customWidth="1"/>
    <col min="10" max="10" width="3.75" customWidth="1"/>
    <col min="11" max="11" width="8.375" bestFit="1" customWidth="1"/>
    <col min="12" max="14" width="3.25" customWidth="1"/>
    <col min="15" max="15" width="3.75" customWidth="1"/>
    <col min="16" max="16" width="8" bestFit="1" customWidth="1"/>
    <col min="17" max="19" width="3.25" customWidth="1"/>
    <col min="20" max="20" width="1.75" bestFit="1" customWidth="1"/>
  </cols>
  <sheetData>
    <row r="1" spans="1:20" ht="14.25">
      <c r="B1" s="7" t="s">
        <v>64</v>
      </c>
      <c r="C1" s="8" t="s">
        <v>65</v>
      </c>
      <c r="D1" s="10" t="s">
        <v>66</v>
      </c>
      <c r="G1" s="7" t="s">
        <v>73</v>
      </c>
      <c r="H1" s="8" t="s">
        <v>74</v>
      </c>
      <c r="I1" s="10" t="s">
        <v>75</v>
      </c>
      <c r="L1" s="7" t="s">
        <v>73</v>
      </c>
      <c r="M1" s="8" t="s">
        <v>74</v>
      </c>
      <c r="N1" s="10" t="s">
        <v>75</v>
      </c>
      <c r="Q1" s="7" t="s">
        <v>73</v>
      </c>
      <c r="R1" s="8" t="s">
        <v>74</v>
      </c>
      <c r="S1" s="10" t="s">
        <v>75</v>
      </c>
    </row>
    <row r="2" spans="1:20" ht="14.25">
      <c r="A2" s="13" t="s">
        <v>77</v>
      </c>
      <c r="B2" s="7" t="s">
        <v>67</v>
      </c>
      <c r="C2" s="8" t="s">
        <v>68</v>
      </c>
      <c r="D2" s="10" t="s">
        <v>69</v>
      </c>
      <c r="E2" s="14" t="s">
        <v>115</v>
      </c>
      <c r="F2" s="13" t="s">
        <v>78</v>
      </c>
      <c r="G2" s="7" t="s">
        <v>67</v>
      </c>
      <c r="H2" s="8" t="s">
        <v>68</v>
      </c>
      <c r="I2" s="10" t="s">
        <v>69</v>
      </c>
      <c r="J2" s="14" t="s">
        <v>76</v>
      </c>
      <c r="K2" s="13" t="s">
        <v>79</v>
      </c>
      <c r="L2" s="7" t="s">
        <v>80</v>
      </c>
      <c r="M2" s="8" t="s">
        <v>81</v>
      </c>
      <c r="N2" s="10" t="s">
        <v>82</v>
      </c>
      <c r="O2" s="14" t="s">
        <v>76</v>
      </c>
      <c r="P2" s="13" t="s">
        <v>23</v>
      </c>
      <c r="Q2" s="7" t="s">
        <v>80</v>
      </c>
      <c r="R2" s="8" t="s">
        <v>81</v>
      </c>
      <c r="S2" s="10" t="s">
        <v>82</v>
      </c>
      <c r="T2" s="14" t="s">
        <v>115</v>
      </c>
    </row>
    <row r="3" spans="1:20" ht="14.25">
      <c r="B3" s="7" t="s">
        <v>70</v>
      </c>
      <c r="C3" s="8" t="s">
        <v>71</v>
      </c>
      <c r="D3" s="10" t="s">
        <v>72</v>
      </c>
      <c r="G3" s="7" t="s">
        <v>70</v>
      </c>
      <c r="H3" s="8" t="s">
        <v>71</v>
      </c>
      <c r="I3" s="10" t="s">
        <v>72</v>
      </c>
      <c r="L3" s="7" t="s">
        <v>70</v>
      </c>
      <c r="M3" s="8" t="s">
        <v>71</v>
      </c>
      <c r="N3" s="10" t="s">
        <v>72</v>
      </c>
      <c r="Q3" s="7" t="s">
        <v>67</v>
      </c>
      <c r="R3" s="8" t="s">
        <v>68</v>
      </c>
      <c r="S3" s="10" t="s">
        <v>69</v>
      </c>
    </row>
    <row r="4" spans="1:20">
      <c r="A4" s="5"/>
      <c r="B4" s="5"/>
      <c r="C4" s="5"/>
      <c r="D4" s="5"/>
    </row>
    <row r="5" spans="1:20" ht="14.25">
      <c r="B5" s="7">
        <v>1</v>
      </c>
      <c r="C5" s="8" t="s">
        <v>65</v>
      </c>
      <c r="D5" s="10" t="s">
        <v>66</v>
      </c>
      <c r="G5" s="7">
        <v>1</v>
      </c>
      <c r="H5" s="8" t="s">
        <v>74</v>
      </c>
      <c r="I5" s="10" t="s">
        <v>75</v>
      </c>
      <c r="L5" s="7">
        <v>1</v>
      </c>
      <c r="M5" s="8" t="s">
        <v>74</v>
      </c>
      <c r="N5" s="10" t="s">
        <v>75</v>
      </c>
      <c r="Q5" s="7">
        <v>1</v>
      </c>
      <c r="R5" s="8" t="s">
        <v>74</v>
      </c>
      <c r="S5" s="10" t="s">
        <v>75</v>
      </c>
    </row>
    <row r="6" spans="1:20" ht="14.25">
      <c r="A6" s="15" t="s">
        <v>83</v>
      </c>
      <c r="B6" s="7">
        <v>1</v>
      </c>
      <c r="C6" s="8" t="s">
        <v>68</v>
      </c>
      <c r="D6" s="10" t="s">
        <v>69</v>
      </c>
      <c r="E6" s="14" t="s">
        <v>115</v>
      </c>
      <c r="F6" s="15" t="s">
        <v>84</v>
      </c>
      <c r="G6" s="7">
        <v>1</v>
      </c>
      <c r="H6" s="8" t="s">
        <v>68</v>
      </c>
      <c r="I6" s="10" t="s">
        <v>69</v>
      </c>
      <c r="J6" s="14" t="s">
        <v>76</v>
      </c>
      <c r="K6" s="15" t="s">
        <v>85</v>
      </c>
      <c r="L6" s="7">
        <v>1</v>
      </c>
      <c r="M6" s="8" t="s">
        <v>81</v>
      </c>
      <c r="N6" s="10" t="s">
        <v>82</v>
      </c>
      <c r="O6" s="14" t="s">
        <v>76</v>
      </c>
      <c r="P6" s="15" t="s">
        <v>24</v>
      </c>
      <c r="Q6" s="7">
        <v>1</v>
      </c>
      <c r="R6" s="8" t="s">
        <v>81</v>
      </c>
      <c r="S6" s="10" t="s">
        <v>82</v>
      </c>
      <c r="T6" s="14" t="s">
        <v>115</v>
      </c>
    </row>
    <row r="7" spans="1:20" ht="14.25">
      <c r="B7" s="7">
        <v>1</v>
      </c>
      <c r="C7" s="8" t="s">
        <v>71</v>
      </c>
      <c r="D7" s="10" t="s">
        <v>72</v>
      </c>
      <c r="G7" s="7">
        <v>1</v>
      </c>
      <c r="H7" s="8" t="s">
        <v>71</v>
      </c>
      <c r="I7" s="10" t="s">
        <v>72</v>
      </c>
      <c r="L7" s="7">
        <v>1</v>
      </c>
      <c r="M7" s="8" t="s">
        <v>71</v>
      </c>
      <c r="N7" s="10" t="s">
        <v>72</v>
      </c>
      <c r="Q7" s="7">
        <v>1</v>
      </c>
      <c r="R7" s="8" t="s">
        <v>68</v>
      </c>
      <c r="S7" s="10" t="s">
        <v>69</v>
      </c>
    </row>
    <row r="9" spans="1:20" ht="14.25">
      <c r="B9" s="7">
        <v>1</v>
      </c>
      <c r="C9" s="8" t="s">
        <v>64</v>
      </c>
      <c r="D9" s="10" t="s">
        <v>66</v>
      </c>
      <c r="G9" s="7">
        <v>1</v>
      </c>
      <c r="H9" s="8" t="s">
        <v>73</v>
      </c>
      <c r="I9" s="10" t="s">
        <v>75</v>
      </c>
      <c r="L9" s="7">
        <v>1</v>
      </c>
      <c r="M9" s="8" t="s">
        <v>73</v>
      </c>
      <c r="N9" s="10" t="s">
        <v>75</v>
      </c>
      <c r="Q9" s="7">
        <v>1</v>
      </c>
      <c r="R9" s="8" t="s">
        <v>73</v>
      </c>
      <c r="S9" s="10" t="s">
        <v>75</v>
      </c>
    </row>
    <row r="10" spans="1:20" ht="14.25">
      <c r="A10" s="15" t="s">
        <v>86</v>
      </c>
      <c r="B10" s="7">
        <v>1</v>
      </c>
      <c r="C10" s="8" t="s">
        <v>67</v>
      </c>
      <c r="D10" s="10" t="s">
        <v>69</v>
      </c>
      <c r="E10" s="14" t="s">
        <v>115</v>
      </c>
      <c r="F10" s="15" t="s">
        <v>87</v>
      </c>
      <c r="G10" s="7">
        <v>1</v>
      </c>
      <c r="H10" s="8" t="s">
        <v>67</v>
      </c>
      <c r="I10" s="10" t="s">
        <v>69</v>
      </c>
      <c r="J10" s="14" t="s">
        <v>76</v>
      </c>
      <c r="K10" s="15" t="s">
        <v>88</v>
      </c>
      <c r="L10" s="7">
        <v>1</v>
      </c>
      <c r="M10" s="8" t="s">
        <v>80</v>
      </c>
      <c r="N10" s="10" t="s">
        <v>82</v>
      </c>
      <c r="O10" s="14" t="s">
        <v>76</v>
      </c>
      <c r="P10" s="15" t="s">
        <v>25</v>
      </c>
      <c r="Q10" s="7">
        <v>1</v>
      </c>
      <c r="R10" s="8" t="s">
        <v>80</v>
      </c>
      <c r="S10" s="10" t="s">
        <v>82</v>
      </c>
      <c r="T10" s="14" t="s">
        <v>115</v>
      </c>
    </row>
    <row r="11" spans="1:20" ht="14.25">
      <c r="B11" s="7">
        <v>1</v>
      </c>
      <c r="C11" s="8" t="s">
        <v>70</v>
      </c>
      <c r="D11" s="10" t="s">
        <v>72</v>
      </c>
      <c r="G11" s="7">
        <v>1</v>
      </c>
      <c r="H11" s="8" t="s">
        <v>70</v>
      </c>
      <c r="I11" s="10" t="s">
        <v>72</v>
      </c>
      <c r="L11" s="7">
        <v>1</v>
      </c>
      <c r="M11" s="8" t="s">
        <v>70</v>
      </c>
      <c r="N11" s="10" t="s">
        <v>72</v>
      </c>
      <c r="Q11" s="7">
        <v>1</v>
      </c>
      <c r="R11" s="8" t="s">
        <v>67</v>
      </c>
      <c r="S11" s="10" t="s">
        <v>69</v>
      </c>
    </row>
    <row r="13" spans="1:20" ht="14.25">
      <c r="B13" s="7">
        <v>1</v>
      </c>
      <c r="C13" s="8" t="s">
        <v>64</v>
      </c>
      <c r="D13" s="10" t="s">
        <v>65</v>
      </c>
      <c r="G13" s="7">
        <v>1</v>
      </c>
      <c r="H13" s="8" t="s">
        <v>73</v>
      </c>
      <c r="I13" s="10" t="s">
        <v>74</v>
      </c>
      <c r="L13" s="7">
        <v>1</v>
      </c>
      <c r="M13" s="8" t="s">
        <v>73</v>
      </c>
      <c r="N13" s="10" t="s">
        <v>74</v>
      </c>
      <c r="Q13" s="7">
        <v>1</v>
      </c>
      <c r="R13" s="8" t="s">
        <v>73</v>
      </c>
      <c r="S13" s="10" t="s">
        <v>74</v>
      </c>
    </row>
    <row r="14" spans="1:20" ht="14.25">
      <c r="A14" s="15" t="s">
        <v>89</v>
      </c>
      <c r="B14" s="7">
        <v>1</v>
      </c>
      <c r="C14" s="8" t="s">
        <v>67</v>
      </c>
      <c r="D14" s="10" t="s">
        <v>68</v>
      </c>
      <c r="E14" s="14" t="s">
        <v>115</v>
      </c>
      <c r="F14" s="15" t="s">
        <v>21</v>
      </c>
      <c r="G14" s="7">
        <v>1</v>
      </c>
      <c r="H14" s="8" t="s">
        <v>67</v>
      </c>
      <c r="I14" s="10" t="s">
        <v>68</v>
      </c>
      <c r="J14" s="14" t="s">
        <v>76</v>
      </c>
      <c r="K14" s="15" t="s">
        <v>22</v>
      </c>
      <c r="L14" s="7">
        <v>1</v>
      </c>
      <c r="M14" s="8" t="s">
        <v>80</v>
      </c>
      <c r="N14" s="10" t="s">
        <v>81</v>
      </c>
      <c r="O14" s="14" t="s">
        <v>76</v>
      </c>
      <c r="P14" s="15" t="s">
        <v>26</v>
      </c>
      <c r="Q14" s="7">
        <v>1</v>
      </c>
      <c r="R14" s="8" t="s">
        <v>80</v>
      </c>
      <c r="S14" s="10" t="s">
        <v>81</v>
      </c>
      <c r="T14" s="14" t="s">
        <v>115</v>
      </c>
    </row>
    <row r="15" spans="1:20" ht="14.25">
      <c r="B15" s="7">
        <v>1</v>
      </c>
      <c r="C15" s="8" t="s">
        <v>70</v>
      </c>
      <c r="D15" s="10" t="s">
        <v>71</v>
      </c>
      <c r="G15" s="7">
        <v>1</v>
      </c>
      <c r="H15" s="8" t="s">
        <v>70</v>
      </c>
      <c r="I15" s="10" t="s">
        <v>71</v>
      </c>
      <c r="L15" s="7">
        <v>1</v>
      </c>
      <c r="M15" s="8" t="s">
        <v>70</v>
      </c>
      <c r="N15" s="10" t="s">
        <v>71</v>
      </c>
      <c r="Q15" s="7">
        <v>1</v>
      </c>
      <c r="R15" s="8" t="s">
        <v>67</v>
      </c>
      <c r="S15" s="10" t="s">
        <v>68</v>
      </c>
    </row>
    <row r="18" spans="1:20" ht="14.25">
      <c r="A18" s="12" t="s">
        <v>105</v>
      </c>
      <c r="B18" s="11" t="s">
        <v>107</v>
      </c>
      <c r="C18" s="11" t="s">
        <v>109</v>
      </c>
      <c r="D18" s="11" t="s">
        <v>111</v>
      </c>
    </row>
    <row r="19" spans="1:20">
      <c r="A19" s="4">
        <v>1</v>
      </c>
      <c r="B19" s="9">
        <f>'Volume and Shape Functions'!B20</f>
        <v>0</v>
      </c>
      <c r="C19" s="9">
        <f>'Volume and Shape Functions'!C20</f>
        <v>0</v>
      </c>
      <c r="D19" s="9">
        <f>'Volume and Shape Functions'!D20</f>
        <v>2</v>
      </c>
    </row>
    <row r="20" spans="1:20">
      <c r="A20" s="4">
        <v>2</v>
      </c>
      <c r="B20" s="9">
        <f>'Volume and Shape Functions'!B21</f>
        <v>2</v>
      </c>
      <c r="C20" s="9">
        <f>'Volume and Shape Functions'!C21</f>
        <v>0</v>
      </c>
      <c r="D20" s="9">
        <f>'Volume and Shape Functions'!D21</f>
        <v>0</v>
      </c>
    </row>
    <row r="21" spans="1:20">
      <c r="A21" s="4">
        <v>3</v>
      </c>
      <c r="B21" s="9">
        <f>'Volume and Shape Functions'!B22</f>
        <v>0</v>
      </c>
      <c r="C21" s="9">
        <f>'Volume and Shape Functions'!C22</f>
        <v>2</v>
      </c>
      <c r="D21" s="9">
        <f>'Volume and Shape Functions'!D22</f>
        <v>0</v>
      </c>
    </row>
    <row r="22" spans="1:20">
      <c r="A22" s="4">
        <v>4</v>
      </c>
      <c r="B22" s="9">
        <f>'Volume and Shape Functions'!B23</f>
        <v>0</v>
      </c>
      <c r="C22" s="9">
        <f>'Volume and Shape Functions'!C23</f>
        <v>0</v>
      </c>
      <c r="D22" s="9">
        <f>'Volume and Shape Functions'!D23</f>
        <v>0</v>
      </c>
    </row>
    <row r="24" spans="1:20">
      <c r="B24" s="7">
        <f t="shared" ref="B24:D26" si="0">B20</f>
        <v>2</v>
      </c>
      <c r="C24" s="8">
        <f t="shared" si="0"/>
        <v>0</v>
      </c>
      <c r="D24" s="10">
        <f t="shared" si="0"/>
        <v>0</v>
      </c>
      <c r="G24" s="7">
        <f>B19</f>
        <v>0</v>
      </c>
      <c r="H24" s="8">
        <f>C19</f>
        <v>0</v>
      </c>
      <c r="I24" s="10">
        <f>D19</f>
        <v>2</v>
      </c>
      <c r="L24" s="7">
        <f t="shared" ref="L24:N25" si="1">B19</f>
        <v>0</v>
      </c>
      <c r="M24" s="8">
        <f t="shared" si="1"/>
        <v>0</v>
      </c>
      <c r="N24" s="10">
        <f t="shared" si="1"/>
        <v>2</v>
      </c>
      <c r="Q24" s="7">
        <f t="shared" ref="Q24:S26" si="2">B19</f>
        <v>0</v>
      </c>
      <c r="R24" s="8">
        <f t="shared" si="2"/>
        <v>0</v>
      </c>
      <c r="S24" s="10">
        <f t="shared" si="2"/>
        <v>2</v>
      </c>
    </row>
    <row r="25" spans="1:20" ht="14.25">
      <c r="A25" s="13" t="s">
        <v>77</v>
      </c>
      <c r="B25" s="7">
        <f t="shared" si="0"/>
        <v>0</v>
      </c>
      <c r="C25" s="8">
        <f t="shared" si="0"/>
        <v>2</v>
      </c>
      <c r="D25" s="10">
        <f t="shared" si="0"/>
        <v>0</v>
      </c>
      <c r="E25" s="14" t="s">
        <v>115</v>
      </c>
      <c r="F25" s="13" t="s">
        <v>78</v>
      </c>
      <c r="G25" s="7">
        <f t="shared" ref="G25:I26" si="3">B21</f>
        <v>0</v>
      </c>
      <c r="H25" s="8">
        <f t="shared" si="3"/>
        <v>2</v>
      </c>
      <c r="I25" s="10">
        <f t="shared" si="3"/>
        <v>0</v>
      </c>
      <c r="J25" s="14" t="s">
        <v>76</v>
      </c>
      <c r="K25" s="13" t="s">
        <v>79</v>
      </c>
      <c r="L25" s="7">
        <f t="shared" si="1"/>
        <v>2</v>
      </c>
      <c r="M25" s="8">
        <f t="shared" si="1"/>
        <v>0</v>
      </c>
      <c r="N25" s="10">
        <f t="shared" si="1"/>
        <v>0</v>
      </c>
      <c r="O25" s="14" t="s">
        <v>76</v>
      </c>
      <c r="P25" s="13" t="s">
        <v>23</v>
      </c>
      <c r="Q25" s="7">
        <f t="shared" si="2"/>
        <v>2</v>
      </c>
      <c r="R25" s="8">
        <f t="shared" si="2"/>
        <v>0</v>
      </c>
      <c r="S25" s="10">
        <f t="shared" si="2"/>
        <v>0</v>
      </c>
      <c r="T25" s="14" t="s">
        <v>115</v>
      </c>
    </row>
    <row r="26" spans="1:20">
      <c r="B26" s="7">
        <f t="shared" si="0"/>
        <v>0</v>
      </c>
      <c r="C26" s="8">
        <f t="shared" si="0"/>
        <v>0</v>
      </c>
      <c r="D26" s="10">
        <f t="shared" si="0"/>
        <v>0</v>
      </c>
      <c r="G26" s="7">
        <f t="shared" si="3"/>
        <v>0</v>
      </c>
      <c r="H26" s="8">
        <f t="shared" si="3"/>
        <v>0</v>
      </c>
      <c r="I26" s="10">
        <f t="shared" si="3"/>
        <v>0</v>
      </c>
      <c r="L26" s="7">
        <f>B22</f>
        <v>0</v>
      </c>
      <c r="M26" s="8">
        <f>C22</f>
        <v>0</v>
      </c>
      <c r="N26" s="10">
        <f>D22</f>
        <v>0</v>
      </c>
      <c r="Q26" s="7">
        <f t="shared" si="2"/>
        <v>0</v>
      </c>
      <c r="R26" s="8">
        <f t="shared" si="2"/>
        <v>2</v>
      </c>
      <c r="S26" s="10">
        <f t="shared" si="2"/>
        <v>0</v>
      </c>
    </row>
    <row r="27" spans="1:20">
      <c r="A27" s="5"/>
      <c r="B27" s="5"/>
      <c r="C27" s="5"/>
      <c r="D27" s="5"/>
    </row>
    <row r="28" spans="1:20">
      <c r="B28" s="7">
        <v>1</v>
      </c>
      <c r="C28" s="8">
        <f t="shared" ref="C28:D30" si="4">C20</f>
        <v>0</v>
      </c>
      <c r="D28" s="10">
        <f t="shared" si="4"/>
        <v>0</v>
      </c>
      <c r="G28" s="7">
        <v>1</v>
      </c>
      <c r="H28" s="8">
        <f>C19</f>
        <v>0</v>
      </c>
      <c r="I28" s="10">
        <f>D19</f>
        <v>2</v>
      </c>
      <c r="L28" s="7">
        <v>1</v>
      </c>
      <c r="M28" s="8">
        <f>C19</f>
        <v>0</v>
      </c>
      <c r="N28" s="10">
        <f>D19</f>
        <v>2</v>
      </c>
      <c r="Q28" s="7">
        <v>1</v>
      </c>
      <c r="R28" s="8">
        <f t="shared" ref="R28:S30" si="5">C19</f>
        <v>0</v>
      </c>
      <c r="S28" s="10">
        <f t="shared" si="5"/>
        <v>2</v>
      </c>
    </row>
    <row r="29" spans="1:20" ht="14.25">
      <c r="A29" s="15" t="s">
        <v>83</v>
      </c>
      <c r="B29" s="7">
        <v>1</v>
      </c>
      <c r="C29" s="8">
        <f t="shared" si="4"/>
        <v>2</v>
      </c>
      <c r="D29" s="10">
        <f t="shared" si="4"/>
        <v>0</v>
      </c>
      <c r="E29" s="14" t="s">
        <v>115</v>
      </c>
      <c r="F29" s="15" t="s">
        <v>84</v>
      </c>
      <c r="G29" s="7">
        <v>1</v>
      </c>
      <c r="H29" s="8">
        <f>C21</f>
        <v>2</v>
      </c>
      <c r="I29" s="10">
        <f>D21</f>
        <v>0</v>
      </c>
      <c r="J29" s="14" t="s">
        <v>76</v>
      </c>
      <c r="K29" s="15" t="s">
        <v>85</v>
      </c>
      <c r="L29" s="7">
        <v>1</v>
      </c>
      <c r="M29" s="8">
        <f>C20</f>
        <v>0</v>
      </c>
      <c r="N29" s="10">
        <f>D20</f>
        <v>0</v>
      </c>
      <c r="O29" s="14" t="s">
        <v>76</v>
      </c>
      <c r="P29" s="15" t="s">
        <v>24</v>
      </c>
      <c r="Q29" s="7">
        <v>1</v>
      </c>
      <c r="R29" s="8">
        <f t="shared" si="5"/>
        <v>0</v>
      </c>
      <c r="S29" s="10">
        <f t="shared" si="5"/>
        <v>0</v>
      </c>
      <c r="T29" s="14" t="s">
        <v>115</v>
      </c>
    </row>
    <row r="30" spans="1:20">
      <c r="B30" s="7">
        <v>1</v>
      </c>
      <c r="C30" s="8">
        <f t="shared" si="4"/>
        <v>0</v>
      </c>
      <c r="D30" s="10">
        <f t="shared" si="4"/>
        <v>0</v>
      </c>
      <c r="G30" s="7">
        <v>1</v>
      </c>
      <c r="H30" s="8">
        <f>C22</f>
        <v>0</v>
      </c>
      <c r="I30" s="10">
        <f>D22</f>
        <v>0</v>
      </c>
      <c r="L30" s="7">
        <v>1</v>
      </c>
      <c r="M30" s="8">
        <f>C22</f>
        <v>0</v>
      </c>
      <c r="N30" s="10">
        <f>D22</f>
        <v>0</v>
      </c>
      <c r="Q30" s="7">
        <v>1</v>
      </c>
      <c r="R30" s="8">
        <f t="shared" si="5"/>
        <v>2</v>
      </c>
      <c r="S30" s="10">
        <f t="shared" si="5"/>
        <v>0</v>
      </c>
    </row>
    <row r="32" spans="1:20">
      <c r="B32" s="7">
        <v>1</v>
      </c>
      <c r="C32" s="8">
        <f>B20</f>
        <v>2</v>
      </c>
      <c r="D32" s="10">
        <f>D20</f>
        <v>0</v>
      </c>
      <c r="G32" s="7">
        <v>1</v>
      </c>
      <c r="H32" s="8">
        <f>B19</f>
        <v>0</v>
      </c>
      <c r="I32" s="10">
        <f>D19</f>
        <v>2</v>
      </c>
      <c r="L32" s="7">
        <v>1</v>
      </c>
      <c r="M32" s="8">
        <f>B19</f>
        <v>0</v>
      </c>
      <c r="N32" s="10">
        <f>D19</f>
        <v>2</v>
      </c>
      <c r="Q32" s="7">
        <v>1</v>
      </c>
      <c r="R32" s="8">
        <f>B19</f>
        <v>0</v>
      </c>
      <c r="S32" s="10">
        <f>D19</f>
        <v>2</v>
      </c>
    </row>
    <row r="33" spans="1:20" ht="14.25">
      <c r="A33" s="15" t="s">
        <v>86</v>
      </c>
      <c r="B33" s="7">
        <v>1</v>
      </c>
      <c r="C33" s="8">
        <f>B21</f>
        <v>0</v>
      </c>
      <c r="D33" s="10">
        <f>D21</f>
        <v>0</v>
      </c>
      <c r="E33" s="14" t="s">
        <v>115</v>
      </c>
      <c r="F33" s="15" t="s">
        <v>87</v>
      </c>
      <c r="G33" s="7">
        <v>1</v>
      </c>
      <c r="H33" s="8">
        <f>B21</f>
        <v>0</v>
      </c>
      <c r="I33" s="10">
        <f>D21</f>
        <v>0</v>
      </c>
      <c r="J33" s="14" t="s">
        <v>76</v>
      </c>
      <c r="K33" s="15" t="s">
        <v>88</v>
      </c>
      <c r="L33" s="7">
        <v>1</v>
      </c>
      <c r="M33" s="8">
        <f>B20</f>
        <v>2</v>
      </c>
      <c r="N33" s="10">
        <f>D20</f>
        <v>0</v>
      </c>
      <c r="O33" s="14" t="s">
        <v>76</v>
      </c>
      <c r="P33" s="15" t="s">
        <v>25</v>
      </c>
      <c r="Q33" s="7">
        <v>1</v>
      </c>
      <c r="R33" s="8">
        <f>B20</f>
        <v>2</v>
      </c>
      <c r="S33" s="10">
        <f>D20</f>
        <v>0</v>
      </c>
      <c r="T33" s="14" t="s">
        <v>115</v>
      </c>
    </row>
    <row r="34" spans="1:20">
      <c r="B34" s="7">
        <v>1</v>
      </c>
      <c r="C34" s="8">
        <f>B22</f>
        <v>0</v>
      </c>
      <c r="D34" s="10">
        <f>D22</f>
        <v>0</v>
      </c>
      <c r="G34" s="7">
        <v>1</v>
      </c>
      <c r="H34" s="8">
        <f>B22</f>
        <v>0</v>
      </c>
      <c r="I34" s="10">
        <f>D22</f>
        <v>0</v>
      </c>
      <c r="L34" s="7">
        <v>1</v>
      </c>
      <c r="M34" s="8">
        <f>B22</f>
        <v>0</v>
      </c>
      <c r="N34" s="10">
        <f>D22</f>
        <v>0</v>
      </c>
      <c r="Q34" s="7">
        <v>1</v>
      </c>
      <c r="R34" s="8">
        <f>B21</f>
        <v>0</v>
      </c>
      <c r="S34" s="10">
        <f>D21</f>
        <v>0</v>
      </c>
    </row>
    <row r="36" spans="1:20">
      <c r="B36" s="7">
        <v>1</v>
      </c>
      <c r="C36" s="8">
        <f t="shared" ref="C36:D38" si="6">B20</f>
        <v>2</v>
      </c>
      <c r="D36" s="10">
        <f t="shared" si="6"/>
        <v>0</v>
      </c>
      <c r="G36" s="7">
        <v>1</v>
      </c>
      <c r="H36" s="8">
        <f>B19</f>
        <v>0</v>
      </c>
      <c r="I36" s="10">
        <f>C19</f>
        <v>0</v>
      </c>
      <c r="L36" s="7">
        <v>1</v>
      </c>
      <c r="M36" s="8">
        <f>B19</f>
        <v>0</v>
      </c>
      <c r="N36" s="10">
        <f>C19</f>
        <v>0</v>
      </c>
      <c r="Q36" s="7">
        <v>1</v>
      </c>
      <c r="R36" s="8">
        <f t="shared" ref="R36:S38" si="7">B19</f>
        <v>0</v>
      </c>
      <c r="S36" s="10">
        <f t="shared" si="7"/>
        <v>0</v>
      </c>
    </row>
    <row r="37" spans="1:20" ht="14.25">
      <c r="A37" s="15" t="s">
        <v>89</v>
      </c>
      <c r="B37" s="7">
        <v>1</v>
      </c>
      <c r="C37" s="8">
        <f t="shared" si="6"/>
        <v>0</v>
      </c>
      <c r="D37" s="10">
        <f t="shared" si="6"/>
        <v>2</v>
      </c>
      <c r="E37" s="14" t="s">
        <v>115</v>
      </c>
      <c r="F37" s="15" t="s">
        <v>21</v>
      </c>
      <c r="G37" s="7">
        <v>1</v>
      </c>
      <c r="H37" s="8">
        <f>B21</f>
        <v>0</v>
      </c>
      <c r="I37" s="10">
        <f>C21</f>
        <v>2</v>
      </c>
      <c r="J37" s="14" t="s">
        <v>76</v>
      </c>
      <c r="K37" s="15" t="s">
        <v>22</v>
      </c>
      <c r="L37" s="7">
        <v>1</v>
      </c>
      <c r="M37" s="8">
        <f>B20</f>
        <v>2</v>
      </c>
      <c r="N37" s="10">
        <f>C20</f>
        <v>0</v>
      </c>
      <c r="O37" s="14" t="s">
        <v>76</v>
      </c>
      <c r="P37" s="15" t="s">
        <v>26</v>
      </c>
      <c r="Q37" s="7">
        <v>1</v>
      </c>
      <c r="R37" s="8">
        <f t="shared" si="7"/>
        <v>2</v>
      </c>
      <c r="S37" s="10">
        <f t="shared" si="7"/>
        <v>0</v>
      </c>
      <c r="T37" s="14" t="s">
        <v>115</v>
      </c>
    </row>
    <row r="38" spans="1:20">
      <c r="B38" s="7">
        <v>1</v>
      </c>
      <c r="C38" s="8">
        <f t="shared" si="6"/>
        <v>0</v>
      </c>
      <c r="D38" s="10">
        <f t="shared" si="6"/>
        <v>0</v>
      </c>
      <c r="G38" s="7">
        <v>1</v>
      </c>
      <c r="H38" s="8">
        <f>B22</f>
        <v>0</v>
      </c>
      <c r="I38" s="10">
        <f>C22</f>
        <v>0</v>
      </c>
      <c r="L38" s="7">
        <v>1</v>
      </c>
      <c r="M38" s="8">
        <f>B22</f>
        <v>0</v>
      </c>
      <c r="N38" s="10">
        <f>C22</f>
        <v>0</v>
      </c>
      <c r="Q38" s="7">
        <v>1</v>
      </c>
      <c r="R38" s="8">
        <f t="shared" si="7"/>
        <v>0</v>
      </c>
      <c r="S38" s="10">
        <f t="shared" si="7"/>
        <v>2</v>
      </c>
    </row>
    <row r="41" spans="1:20" ht="14.25">
      <c r="A41" s="13" t="s">
        <v>27</v>
      </c>
      <c r="B41" s="9">
        <f>MDETERM(B24:D26)</f>
        <v>0</v>
      </c>
      <c r="F41" s="13" t="s">
        <v>31</v>
      </c>
      <c r="G41" s="9">
        <f>-MDETERM(G24:I26)</f>
        <v>0</v>
      </c>
      <c r="K41" s="13" t="s">
        <v>35</v>
      </c>
      <c r="L41" s="9">
        <f>MDETERM(L24:N26)</f>
        <v>0</v>
      </c>
      <c r="P41" s="13" t="s">
        <v>39</v>
      </c>
      <c r="Q41" s="9">
        <f>-MDETERM(Q24:S26)</f>
        <v>-8</v>
      </c>
    </row>
    <row r="42" spans="1:20">
      <c r="B42" s="9"/>
      <c r="G42" s="9"/>
      <c r="L42" s="9"/>
      <c r="Q42" s="9"/>
    </row>
    <row r="43" spans="1:20" ht="14.25">
      <c r="A43" s="15" t="s">
        <v>28</v>
      </c>
      <c r="B43" s="9">
        <f>-MDETERM(B28:D30)</f>
        <v>0</v>
      </c>
      <c r="F43" s="15" t="s">
        <v>32</v>
      </c>
      <c r="G43" s="9">
        <f>MDETERM(G28:I30)</f>
        <v>-4</v>
      </c>
      <c r="K43" s="15" t="s">
        <v>36</v>
      </c>
      <c r="L43" s="9">
        <f>-MDETERM(L28:N30)</f>
        <v>0</v>
      </c>
      <c r="P43" s="15" t="s">
        <v>40</v>
      </c>
      <c r="Q43" s="9">
        <f>MDETERM(Q28:S30)</f>
        <v>4</v>
      </c>
    </row>
    <row r="44" spans="1:20">
      <c r="B44" s="9"/>
      <c r="G44" s="9"/>
      <c r="L44" s="9"/>
      <c r="Q44" s="9"/>
    </row>
    <row r="45" spans="1:20" ht="14.25">
      <c r="A45" s="15" t="s">
        <v>30</v>
      </c>
      <c r="B45" s="9">
        <f>MDETERM(B32:D34)</f>
        <v>0</v>
      </c>
      <c r="F45" s="15" t="s">
        <v>33</v>
      </c>
      <c r="G45" s="9">
        <f>-MDETERM(G32:I34)</f>
        <v>0</v>
      </c>
      <c r="K45" s="15" t="s">
        <v>37</v>
      </c>
      <c r="L45" s="9">
        <f>MDETERM(L32:N34)</f>
        <v>-4</v>
      </c>
      <c r="P45" s="15" t="s">
        <v>41</v>
      </c>
      <c r="Q45" s="9">
        <f>-MDETERM(Q32:S34)</f>
        <v>4</v>
      </c>
    </row>
    <row r="46" spans="1:20">
      <c r="B46" s="9"/>
      <c r="G46" s="9"/>
      <c r="L46" s="9"/>
      <c r="Q46" s="9"/>
    </row>
    <row r="47" spans="1:20" ht="14.25">
      <c r="A47" s="15" t="s">
        <v>29</v>
      </c>
      <c r="B47" s="9">
        <f>-MDETERM(B36:D38)</f>
        <v>-4</v>
      </c>
      <c r="F47" s="15" t="s">
        <v>34</v>
      </c>
      <c r="G47" s="9">
        <f>MDETERM(G36:I38)</f>
        <v>0</v>
      </c>
      <c r="K47" s="15" t="s">
        <v>38</v>
      </c>
      <c r="L47" s="9">
        <f>-MDETERM(L36:N38)</f>
        <v>0</v>
      </c>
      <c r="P47" s="15" t="s">
        <v>42</v>
      </c>
      <c r="Q47" s="9">
        <f>MDETERM(Q36:S38)</f>
        <v>4</v>
      </c>
    </row>
    <row r="50" spans="1:6" ht="14.25">
      <c r="A50" s="15" t="s">
        <v>43</v>
      </c>
      <c r="B50" s="16" t="s">
        <v>53</v>
      </c>
      <c r="C50" s="16"/>
      <c r="D50" s="16"/>
      <c r="E50" s="16"/>
      <c r="F50" s="16"/>
    </row>
    <row r="51" spans="1:6">
      <c r="A51" s="16"/>
      <c r="B51" s="16"/>
      <c r="C51" s="16"/>
      <c r="D51" s="16"/>
      <c r="E51" s="16"/>
      <c r="F51" s="16"/>
    </row>
    <row r="52" spans="1:6" ht="14.25">
      <c r="A52" s="15" t="s">
        <v>44</v>
      </c>
      <c r="B52" s="16" t="s">
        <v>54</v>
      </c>
      <c r="C52" s="16"/>
      <c r="D52" s="16"/>
      <c r="E52" s="16"/>
      <c r="F52" s="16"/>
    </row>
    <row r="53" spans="1:6">
      <c r="A53" s="16"/>
      <c r="B53" s="16"/>
      <c r="C53" s="16"/>
      <c r="D53" s="16"/>
      <c r="E53" s="16"/>
      <c r="F53" s="16"/>
    </row>
    <row r="54" spans="1:6" ht="14.25">
      <c r="A54" s="15" t="s">
        <v>45</v>
      </c>
      <c r="B54" s="16" t="s">
        <v>55</v>
      </c>
      <c r="C54" s="16"/>
      <c r="D54" s="16"/>
      <c r="E54" s="16"/>
      <c r="F54" s="16"/>
    </row>
    <row r="55" spans="1:6">
      <c r="A55" s="16"/>
      <c r="B55" s="16"/>
      <c r="C55" s="16"/>
      <c r="D55" s="16"/>
      <c r="E55" s="16"/>
      <c r="F55" s="16"/>
    </row>
    <row r="56" spans="1:6" ht="14.25">
      <c r="A56" s="15" t="s">
        <v>46</v>
      </c>
      <c r="B56" s="16" t="s">
        <v>56</v>
      </c>
      <c r="C56" s="16"/>
      <c r="D56" s="16"/>
      <c r="E56" s="16"/>
      <c r="F56" s="16"/>
    </row>
  </sheetData>
  <phoneticPr fontId="4" type="noConversion"/>
  <pageMargins left="0.75" right="0.75" top="1" bottom="1" header="0.5" footer="0.5"/>
  <pageSetup paperSize="9" scale="82" orientation="portrait" horizontalDpi="4294967292" verticalDpi="4294967292" r:id="rId1"/>
  <colBreaks count="1" manualBreakCount="1">
    <brk id="20" max="1048575" man="1"/>
  </colBreaks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M59"/>
  <sheetViews>
    <sheetView view="pageLayout" topLeftCell="A44" workbookViewId="0">
      <selection activeCell="E58" sqref="E58"/>
    </sheetView>
  </sheetViews>
  <sheetFormatPr defaultColWidth="11" defaultRowHeight="12.75"/>
  <cols>
    <col min="1" max="1" width="5.25" bestFit="1" customWidth="1"/>
    <col min="2" max="13" width="5.25" customWidth="1"/>
  </cols>
  <sheetData>
    <row r="1" spans="1:13" ht="14.25">
      <c r="A1" s="2" t="s">
        <v>47</v>
      </c>
      <c r="B1" t="s">
        <v>48</v>
      </c>
    </row>
    <row r="4" spans="1:13" ht="14.25">
      <c r="B4" s="7" t="s">
        <v>50</v>
      </c>
      <c r="C4" s="8">
        <v>0</v>
      </c>
      <c r="D4" s="10">
        <v>0</v>
      </c>
      <c r="K4" s="7">
        <f>'α, β, γ, δ'!B43/'Volume and Shape Functions'!B35</f>
        <v>0</v>
      </c>
      <c r="L4" s="8">
        <v>0</v>
      </c>
      <c r="M4" s="10">
        <v>0</v>
      </c>
    </row>
    <row r="5" spans="1:13" ht="14.25">
      <c r="B5" s="7">
        <v>0</v>
      </c>
      <c r="C5" s="8" t="s">
        <v>51</v>
      </c>
      <c r="D5" s="10">
        <v>0</v>
      </c>
      <c r="K5" s="7">
        <v>0</v>
      </c>
      <c r="L5" s="8">
        <f>'α, β, γ, δ'!B45/'Volume and Shape Functions'!B35</f>
        <v>0</v>
      </c>
      <c r="M5" s="10">
        <v>0</v>
      </c>
    </row>
    <row r="6" spans="1:13" ht="15" customHeight="1">
      <c r="A6" s="18" t="s">
        <v>49</v>
      </c>
      <c r="B6" s="7">
        <v>0</v>
      </c>
      <c r="C6" s="8">
        <v>0</v>
      </c>
      <c r="D6" s="10" t="s">
        <v>52</v>
      </c>
      <c r="G6" s="21" t="s">
        <v>10</v>
      </c>
      <c r="J6" s="18" t="s">
        <v>49</v>
      </c>
      <c r="K6" s="7">
        <v>0</v>
      </c>
      <c r="L6" s="8">
        <v>0</v>
      </c>
      <c r="M6" s="10">
        <f>'α, β, γ, δ'!B47/'Volume and Shape Functions'!B35</f>
        <v>0.5</v>
      </c>
    </row>
    <row r="7" spans="1:13" ht="14.25">
      <c r="A7" s="18"/>
      <c r="B7" s="7" t="s">
        <v>51</v>
      </c>
      <c r="C7" s="8" t="s">
        <v>57</v>
      </c>
      <c r="D7" s="10">
        <v>0</v>
      </c>
      <c r="G7" s="20"/>
      <c r="J7" s="18"/>
      <c r="K7" s="7">
        <f>'α, β, γ, δ'!B45/'Volume and Shape Functions'!B35</f>
        <v>0</v>
      </c>
      <c r="L7" s="8">
        <f>'α, β, γ, δ'!B43/'Volume and Shape Functions'!B35</f>
        <v>0</v>
      </c>
      <c r="M7" s="10">
        <v>0</v>
      </c>
    </row>
    <row r="8" spans="1:13" ht="14.25">
      <c r="B8" s="7">
        <v>0</v>
      </c>
      <c r="C8" s="8" t="s">
        <v>58</v>
      </c>
      <c r="D8" s="10" t="s">
        <v>51</v>
      </c>
      <c r="G8" s="5"/>
      <c r="K8" s="7">
        <v>0</v>
      </c>
      <c r="L8" s="8">
        <f>'α, β, γ, δ'!B47/'Volume and Shape Functions'!B35</f>
        <v>0.5</v>
      </c>
      <c r="M8" s="10">
        <f>'α, β, γ, δ'!B45/'Volume and Shape Functions'!B35</f>
        <v>0</v>
      </c>
    </row>
    <row r="9" spans="1:13" ht="14.25">
      <c r="B9" s="7" t="s">
        <v>52</v>
      </c>
      <c r="C9" s="8">
        <v>0</v>
      </c>
      <c r="D9" s="10" t="s">
        <v>59</v>
      </c>
      <c r="G9" s="5"/>
      <c r="K9" s="7">
        <f>'α, β, γ, δ'!B47/'Volume and Shape Functions'!B35</f>
        <v>0.5</v>
      </c>
      <c r="L9" s="8">
        <v>0</v>
      </c>
      <c r="M9" s="10">
        <f>'α, β, γ, δ'!B43/'Volume and Shape Functions'!B35</f>
        <v>0</v>
      </c>
    </row>
    <row r="10" spans="1:13">
      <c r="G10" s="5"/>
    </row>
    <row r="11" spans="1:13">
      <c r="G11" s="5"/>
    </row>
    <row r="12" spans="1:13" ht="14.25">
      <c r="B12" s="7" t="s">
        <v>60</v>
      </c>
      <c r="C12" s="8">
        <v>0</v>
      </c>
      <c r="D12" s="10">
        <v>0</v>
      </c>
      <c r="G12" s="5"/>
      <c r="K12" s="7">
        <f>'α, β, γ, δ'!G43/'Volume and Shape Functions'!B35</f>
        <v>0.5</v>
      </c>
      <c r="L12" s="8">
        <v>0</v>
      </c>
      <c r="M12" s="10">
        <v>0</v>
      </c>
    </row>
    <row r="13" spans="1:13" ht="14.25">
      <c r="B13" s="7">
        <v>0</v>
      </c>
      <c r="C13" s="8" t="s">
        <v>61</v>
      </c>
      <c r="D13" s="10">
        <v>0</v>
      </c>
      <c r="G13" s="5"/>
      <c r="K13" s="7">
        <v>0</v>
      </c>
      <c r="L13" s="8">
        <f>'α, β, γ, δ'!G45/'Volume and Shape Functions'!B35</f>
        <v>0</v>
      </c>
      <c r="M13" s="10">
        <v>0</v>
      </c>
    </row>
    <row r="14" spans="1:13" ht="14.25">
      <c r="A14" s="18" t="s">
        <v>6</v>
      </c>
      <c r="B14" s="7">
        <v>0</v>
      </c>
      <c r="C14" s="8">
        <v>0</v>
      </c>
      <c r="D14" s="10" t="s">
        <v>62</v>
      </c>
      <c r="G14" s="21" t="s">
        <v>10</v>
      </c>
      <c r="J14" s="18" t="s">
        <v>6</v>
      </c>
      <c r="K14" s="7">
        <v>0</v>
      </c>
      <c r="L14" s="8">
        <v>0</v>
      </c>
      <c r="M14" s="10">
        <f>'α, β, γ, δ'!G47/'Volume and Shape Functions'!B35</f>
        <v>0</v>
      </c>
    </row>
    <row r="15" spans="1:13" ht="14.25">
      <c r="A15" s="18"/>
      <c r="B15" s="7" t="s">
        <v>61</v>
      </c>
      <c r="C15" s="8" t="s">
        <v>60</v>
      </c>
      <c r="D15" s="10">
        <v>0</v>
      </c>
      <c r="G15" s="20"/>
      <c r="J15" s="18"/>
      <c r="K15" s="7">
        <f>'α, β, γ, δ'!G45/'Volume and Shape Functions'!B35</f>
        <v>0</v>
      </c>
      <c r="L15" s="8">
        <f>'α, β, γ, δ'!G43/'Volume and Shape Functions'!B35</f>
        <v>0.5</v>
      </c>
      <c r="M15" s="10">
        <v>0</v>
      </c>
    </row>
    <row r="16" spans="1:13" ht="14.25">
      <c r="B16" s="7">
        <v>0</v>
      </c>
      <c r="C16" s="8" t="s">
        <v>62</v>
      </c>
      <c r="D16" s="10" t="s">
        <v>61</v>
      </c>
      <c r="G16" s="5"/>
      <c r="K16" s="7">
        <v>0</v>
      </c>
      <c r="L16" s="8">
        <f>'α, β, γ, δ'!G47/'Volume and Shape Functions'!B35</f>
        <v>0</v>
      </c>
      <c r="M16" s="10">
        <f>'α, β, γ, δ'!G45/'Volume and Shape Functions'!B35</f>
        <v>0</v>
      </c>
    </row>
    <row r="17" spans="1:13" ht="14.25">
      <c r="B17" s="7" t="s">
        <v>62</v>
      </c>
      <c r="C17" s="8">
        <v>0</v>
      </c>
      <c r="D17" s="10" t="s">
        <v>60</v>
      </c>
      <c r="G17" s="5"/>
      <c r="K17" s="7">
        <f>'α, β, γ, δ'!G47/'Volume and Shape Functions'!B35</f>
        <v>0</v>
      </c>
      <c r="L17" s="8">
        <v>0</v>
      </c>
      <c r="M17" s="10">
        <f>'α, β, γ, δ'!G43/'Volume and Shape Functions'!B35</f>
        <v>0.5</v>
      </c>
    </row>
    <row r="18" spans="1:13">
      <c r="G18" s="5"/>
    </row>
    <row r="19" spans="1:13">
      <c r="G19" s="5"/>
    </row>
    <row r="20" spans="1:13" ht="14.25">
      <c r="B20" s="7" t="s">
        <v>63</v>
      </c>
      <c r="C20" s="8">
        <v>0</v>
      </c>
      <c r="D20" s="10">
        <v>0</v>
      </c>
      <c r="G20" s="5"/>
      <c r="K20" s="7">
        <f>'α, β, γ, δ'!L43/'Volume and Shape Functions'!B35</f>
        <v>0</v>
      </c>
      <c r="L20" s="8">
        <v>0</v>
      </c>
      <c r="M20" s="10">
        <v>0</v>
      </c>
    </row>
    <row r="21" spans="1:13" ht="14.25">
      <c r="B21" s="7">
        <v>0</v>
      </c>
      <c r="C21" s="8" t="s">
        <v>1</v>
      </c>
      <c r="D21" s="10">
        <v>0</v>
      </c>
      <c r="G21" s="5"/>
      <c r="K21" s="7">
        <v>0</v>
      </c>
      <c r="L21" s="8">
        <f>'α, β, γ, δ'!L45/'Volume and Shape Functions'!B35</f>
        <v>0.5</v>
      </c>
      <c r="M21" s="10">
        <v>0</v>
      </c>
    </row>
    <row r="22" spans="1:13" ht="14.25">
      <c r="A22" s="18" t="s">
        <v>7</v>
      </c>
      <c r="B22" s="7">
        <v>0</v>
      </c>
      <c r="C22" s="8">
        <v>0</v>
      </c>
      <c r="D22" s="10" t="s">
        <v>2</v>
      </c>
      <c r="G22" s="21" t="s">
        <v>10</v>
      </c>
      <c r="J22" s="18" t="s">
        <v>8</v>
      </c>
      <c r="K22" s="7">
        <v>0</v>
      </c>
      <c r="L22" s="8">
        <v>0</v>
      </c>
      <c r="M22" s="10">
        <f>'α, β, γ, δ'!L47/'Volume and Shape Functions'!B35</f>
        <v>0</v>
      </c>
    </row>
    <row r="23" spans="1:13" ht="14.25">
      <c r="A23" s="18"/>
      <c r="B23" s="7" t="s">
        <v>1</v>
      </c>
      <c r="C23" s="8" t="s">
        <v>63</v>
      </c>
      <c r="D23" s="10">
        <v>0</v>
      </c>
      <c r="G23" s="20"/>
      <c r="J23" s="18"/>
      <c r="K23" s="7">
        <f>'α, β, γ, δ'!L45/'Volume and Shape Functions'!B35</f>
        <v>0.5</v>
      </c>
      <c r="L23" s="8">
        <f>'α, β, γ, δ'!L43/'Volume and Shape Functions'!B35</f>
        <v>0</v>
      </c>
      <c r="M23" s="10">
        <v>0</v>
      </c>
    </row>
    <row r="24" spans="1:13" ht="14.25">
      <c r="B24" s="7">
        <v>0</v>
      </c>
      <c r="C24" s="8" t="s">
        <v>2</v>
      </c>
      <c r="D24" s="10" t="s">
        <v>1</v>
      </c>
      <c r="G24" s="5"/>
      <c r="K24" s="7">
        <v>0</v>
      </c>
      <c r="L24" s="8">
        <f>'α, β, γ, δ'!L47/'Volume and Shape Functions'!B35</f>
        <v>0</v>
      </c>
      <c r="M24" s="10">
        <f>'α, β, γ, δ'!L45/'Volume and Shape Functions'!B35</f>
        <v>0.5</v>
      </c>
    </row>
    <row r="25" spans="1:13" ht="14.25">
      <c r="B25" s="7" t="s">
        <v>2</v>
      </c>
      <c r="C25" s="8">
        <v>0</v>
      </c>
      <c r="D25" s="10" t="s">
        <v>63</v>
      </c>
      <c r="G25" s="5"/>
      <c r="K25" s="7">
        <f>'α, β, γ, δ'!L47/'Volume and Shape Functions'!B35</f>
        <v>0</v>
      </c>
      <c r="L25" s="8">
        <v>0</v>
      </c>
      <c r="M25" s="10">
        <f>'α, β, γ, δ'!L43/'Volume and Shape Functions'!B35</f>
        <v>0</v>
      </c>
    </row>
    <row r="26" spans="1:13">
      <c r="G26" s="5"/>
    </row>
    <row r="27" spans="1:13">
      <c r="G27" s="5"/>
    </row>
    <row r="28" spans="1:13" ht="14.25">
      <c r="B28" s="7" t="s">
        <v>3</v>
      </c>
      <c r="C28" s="8">
        <v>0</v>
      </c>
      <c r="D28" s="10">
        <v>0</v>
      </c>
      <c r="G28" s="5"/>
      <c r="K28" s="7">
        <f>'α, β, γ, δ'!Q43/'Volume and Shape Functions'!B35</f>
        <v>-0.5</v>
      </c>
      <c r="L28" s="8">
        <v>0</v>
      </c>
      <c r="M28" s="10">
        <v>0</v>
      </c>
    </row>
    <row r="29" spans="1:13" ht="14.25">
      <c r="B29" s="7">
        <v>0</v>
      </c>
      <c r="C29" s="8" t="s">
        <v>4</v>
      </c>
      <c r="D29" s="10">
        <v>0</v>
      </c>
      <c r="G29" s="5"/>
      <c r="K29" s="7">
        <v>0</v>
      </c>
      <c r="L29" s="8">
        <f>'α, β, γ, δ'!Q45/'Volume and Shape Functions'!B35</f>
        <v>-0.5</v>
      </c>
      <c r="M29" s="10">
        <v>0</v>
      </c>
    </row>
    <row r="30" spans="1:13" ht="14.25">
      <c r="A30" s="18" t="s">
        <v>9</v>
      </c>
      <c r="B30" s="7">
        <v>0</v>
      </c>
      <c r="C30" s="8">
        <v>0</v>
      </c>
      <c r="D30" s="10" t="s">
        <v>5</v>
      </c>
      <c r="G30" s="21" t="s">
        <v>10</v>
      </c>
      <c r="J30" s="18" t="s">
        <v>9</v>
      </c>
      <c r="K30" s="7">
        <v>0</v>
      </c>
      <c r="L30" s="8">
        <v>0</v>
      </c>
      <c r="M30" s="10">
        <f>'α, β, γ, δ'!Q47/'Volume and Shape Functions'!B35</f>
        <v>-0.5</v>
      </c>
    </row>
    <row r="31" spans="1:13" ht="14.25">
      <c r="A31" s="18"/>
      <c r="B31" s="7" t="s">
        <v>4</v>
      </c>
      <c r="C31" s="8" t="s">
        <v>3</v>
      </c>
      <c r="D31" s="10">
        <v>0</v>
      </c>
      <c r="G31" s="20"/>
      <c r="J31" s="18"/>
      <c r="K31" s="7">
        <f>'α, β, γ, δ'!Q45/'Volume and Shape Functions'!B35</f>
        <v>-0.5</v>
      </c>
      <c r="L31" s="8">
        <f>'α, β, γ, δ'!Q43/'Volume and Shape Functions'!B35</f>
        <v>-0.5</v>
      </c>
      <c r="M31" s="10">
        <v>0</v>
      </c>
    </row>
    <row r="32" spans="1:13" ht="14.25">
      <c r="B32" s="7">
        <v>0</v>
      </c>
      <c r="C32" s="8" t="s">
        <v>5</v>
      </c>
      <c r="D32" s="10" t="s">
        <v>4</v>
      </c>
      <c r="K32" s="7">
        <v>0</v>
      </c>
      <c r="L32" s="8">
        <f>'α, β, γ, δ'!Q47/'Volume and Shape Functions'!B35</f>
        <v>-0.5</v>
      </c>
      <c r="M32" s="10">
        <f>'α, β, γ, δ'!Q45/'Volume and Shape Functions'!B35</f>
        <v>-0.5</v>
      </c>
    </row>
    <row r="33" spans="1:13" ht="14.25">
      <c r="B33" s="7" t="s">
        <v>5</v>
      </c>
      <c r="C33" s="8">
        <v>0</v>
      </c>
      <c r="D33" s="10" t="s">
        <v>3</v>
      </c>
      <c r="K33" s="7">
        <f>'α, β, γ, δ'!Q47/'Volume and Shape Functions'!B35</f>
        <v>-0.5</v>
      </c>
      <c r="L33" s="8">
        <v>0</v>
      </c>
      <c r="M33" s="10">
        <f>'α, β, γ, δ'!Q43/'Volume and Shape Functions'!B35</f>
        <v>-0.5</v>
      </c>
    </row>
    <row r="46" spans="1:13" ht="14.25">
      <c r="B46" s="7" t="s">
        <v>50</v>
      </c>
      <c r="C46" s="8">
        <v>0</v>
      </c>
      <c r="D46" s="8">
        <v>0</v>
      </c>
      <c r="E46" s="8" t="s">
        <v>60</v>
      </c>
      <c r="F46" s="8">
        <v>0</v>
      </c>
      <c r="G46" s="8">
        <v>0</v>
      </c>
      <c r="H46" s="8" t="s">
        <v>63</v>
      </c>
      <c r="I46" s="8">
        <v>0</v>
      </c>
      <c r="J46" s="8">
        <v>0</v>
      </c>
      <c r="K46" s="8" t="s">
        <v>3</v>
      </c>
      <c r="L46" s="8">
        <v>0</v>
      </c>
      <c r="M46" s="10">
        <v>0</v>
      </c>
    </row>
    <row r="47" spans="1:13" ht="14.25">
      <c r="B47" s="7">
        <v>0</v>
      </c>
      <c r="C47" s="8" t="s">
        <v>51</v>
      </c>
      <c r="D47" s="8">
        <v>0</v>
      </c>
      <c r="E47" s="8">
        <v>0</v>
      </c>
      <c r="F47" s="8" t="s">
        <v>61</v>
      </c>
      <c r="G47" s="8">
        <v>0</v>
      </c>
      <c r="H47" s="8">
        <v>0</v>
      </c>
      <c r="I47" s="8" t="s">
        <v>1</v>
      </c>
      <c r="J47" s="8">
        <v>0</v>
      </c>
      <c r="K47" s="8">
        <v>0</v>
      </c>
      <c r="L47" s="8" t="s">
        <v>4</v>
      </c>
      <c r="M47" s="10">
        <v>0</v>
      </c>
    </row>
    <row r="48" spans="1:13" ht="14.25">
      <c r="A48" s="18" t="s">
        <v>47</v>
      </c>
      <c r="B48" s="7">
        <v>0</v>
      </c>
      <c r="C48" s="8">
        <v>0</v>
      </c>
      <c r="D48" s="8" t="s">
        <v>52</v>
      </c>
      <c r="E48" s="8">
        <v>0</v>
      </c>
      <c r="F48" s="8">
        <v>0</v>
      </c>
      <c r="G48" s="8" t="s">
        <v>62</v>
      </c>
      <c r="H48" s="8">
        <v>0</v>
      </c>
      <c r="I48" s="8">
        <v>0</v>
      </c>
      <c r="J48" s="8" t="s">
        <v>2</v>
      </c>
      <c r="K48" s="8">
        <v>0</v>
      </c>
      <c r="L48" s="8">
        <v>0</v>
      </c>
      <c r="M48" s="10" t="s">
        <v>5</v>
      </c>
    </row>
    <row r="49" spans="1:13" ht="14.25">
      <c r="A49" s="18"/>
      <c r="B49" s="7" t="s">
        <v>51</v>
      </c>
      <c r="C49" s="8" t="s">
        <v>57</v>
      </c>
      <c r="D49" s="8">
        <v>0</v>
      </c>
      <c r="E49" s="8" t="s">
        <v>61</v>
      </c>
      <c r="F49" s="8" t="s">
        <v>60</v>
      </c>
      <c r="G49" s="8">
        <v>0</v>
      </c>
      <c r="H49" s="8" t="s">
        <v>1</v>
      </c>
      <c r="I49" s="8" t="s">
        <v>63</v>
      </c>
      <c r="J49" s="8">
        <v>0</v>
      </c>
      <c r="K49" s="8" t="s">
        <v>4</v>
      </c>
      <c r="L49" s="8" t="s">
        <v>3</v>
      </c>
      <c r="M49" s="10">
        <v>0</v>
      </c>
    </row>
    <row r="50" spans="1:13" ht="14.25">
      <c r="B50" s="7">
        <v>0</v>
      </c>
      <c r="C50" s="8" t="s">
        <v>58</v>
      </c>
      <c r="D50" s="8" t="s">
        <v>51</v>
      </c>
      <c r="E50" s="8">
        <v>0</v>
      </c>
      <c r="F50" s="8" t="s">
        <v>62</v>
      </c>
      <c r="G50" s="8" t="s">
        <v>61</v>
      </c>
      <c r="H50" s="8">
        <v>0</v>
      </c>
      <c r="I50" s="8" t="s">
        <v>2</v>
      </c>
      <c r="J50" s="8" t="s">
        <v>1</v>
      </c>
      <c r="K50" s="8">
        <v>0</v>
      </c>
      <c r="L50" s="8" t="s">
        <v>5</v>
      </c>
      <c r="M50" s="10" t="s">
        <v>4</v>
      </c>
    </row>
    <row r="51" spans="1:13" ht="14.25">
      <c r="B51" s="7" t="s">
        <v>52</v>
      </c>
      <c r="C51" s="8">
        <v>0</v>
      </c>
      <c r="D51" s="8" t="s">
        <v>59</v>
      </c>
      <c r="E51" s="8" t="s">
        <v>62</v>
      </c>
      <c r="F51" s="8">
        <v>0</v>
      </c>
      <c r="G51" s="8" t="s">
        <v>60</v>
      </c>
      <c r="H51" s="8" t="s">
        <v>2</v>
      </c>
      <c r="I51" s="8">
        <v>0</v>
      </c>
      <c r="J51" s="8" t="s">
        <v>63</v>
      </c>
      <c r="K51" s="8" t="s">
        <v>5</v>
      </c>
      <c r="L51" s="8">
        <v>0</v>
      </c>
      <c r="M51" s="10" t="s">
        <v>3</v>
      </c>
    </row>
    <row r="54" spans="1:13">
      <c r="B54" s="7">
        <f t="shared" ref="B54:D59" si="0">K4</f>
        <v>0</v>
      </c>
      <c r="C54" s="8">
        <f t="shared" si="0"/>
        <v>0</v>
      </c>
      <c r="D54" s="8">
        <f t="shared" si="0"/>
        <v>0</v>
      </c>
      <c r="E54" s="8">
        <f t="shared" ref="E54:G59" si="1">K12</f>
        <v>0.5</v>
      </c>
      <c r="F54" s="8">
        <f t="shared" si="1"/>
        <v>0</v>
      </c>
      <c r="G54" s="8">
        <f t="shared" si="1"/>
        <v>0</v>
      </c>
      <c r="H54" s="8">
        <f t="shared" ref="H54:J59" si="2">K20</f>
        <v>0</v>
      </c>
      <c r="I54" s="8">
        <f t="shared" si="2"/>
        <v>0</v>
      </c>
      <c r="J54" s="8">
        <f t="shared" si="2"/>
        <v>0</v>
      </c>
      <c r="K54" s="8">
        <f>' (B)'!K28</f>
        <v>-0.5</v>
      </c>
      <c r="L54" s="8">
        <f>' (B)'!L28</f>
        <v>0</v>
      </c>
      <c r="M54" s="10">
        <f>' (B)'!M28</f>
        <v>0</v>
      </c>
    </row>
    <row r="55" spans="1:13">
      <c r="B55" s="7">
        <f t="shared" si="0"/>
        <v>0</v>
      </c>
      <c r="C55" s="8">
        <f t="shared" si="0"/>
        <v>0</v>
      </c>
      <c r="D55" s="8">
        <f t="shared" si="0"/>
        <v>0</v>
      </c>
      <c r="E55" s="8">
        <f t="shared" si="1"/>
        <v>0</v>
      </c>
      <c r="F55" s="8">
        <f t="shared" si="1"/>
        <v>0</v>
      </c>
      <c r="G55" s="8">
        <f t="shared" si="1"/>
        <v>0</v>
      </c>
      <c r="H55" s="8">
        <f t="shared" si="2"/>
        <v>0</v>
      </c>
      <c r="I55" s="8">
        <f t="shared" si="2"/>
        <v>0.5</v>
      </c>
      <c r="J55" s="8">
        <f t="shared" si="2"/>
        <v>0</v>
      </c>
      <c r="K55" s="8">
        <f>' (B)'!K29</f>
        <v>0</v>
      </c>
      <c r="L55" s="8">
        <f>' (B)'!L29</f>
        <v>-0.5</v>
      </c>
      <c r="M55" s="10">
        <f>' (B)'!M29</f>
        <v>0</v>
      </c>
    </row>
    <row r="56" spans="1:13">
      <c r="A56" s="20" t="s">
        <v>47</v>
      </c>
      <c r="B56" s="7">
        <f t="shared" si="0"/>
        <v>0</v>
      </c>
      <c r="C56" s="8">
        <f t="shared" si="0"/>
        <v>0</v>
      </c>
      <c r="D56" s="8">
        <f t="shared" si="0"/>
        <v>0.5</v>
      </c>
      <c r="E56" s="8">
        <f t="shared" si="1"/>
        <v>0</v>
      </c>
      <c r="F56" s="8">
        <f t="shared" si="1"/>
        <v>0</v>
      </c>
      <c r="G56" s="8">
        <f t="shared" si="1"/>
        <v>0</v>
      </c>
      <c r="H56" s="8">
        <f t="shared" si="2"/>
        <v>0</v>
      </c>
      <c r="I56" s="8">
        <f t="shared" si="2"/>
        <v>0</v>
      </c>
      <c r="J56" s="8">
        <f t="shared" si="2"/>
        <v>0</v>
      </c>
      <c r="K56" s="8">
        <f>' (B)'!K30</f>
        <v>0</v>
      </c>
      <c r="L56" s="8">
        <f>' (B)'!L30</f>
        <v>0</v>
      </c>
      <c r="M56" s="10">
        <f>' (B)'!M30</f>
        <v>-0.5</v>
      </c>
    </row>
    <row r="57" spans="1:13">
      <c r="A57" s="20"/>
      <c r="B57" s="7">
        <f t="shared" si="0"/>
        <v>0</v>
      </c>
      <c r="C57" s="8">
        <f t="shared" si="0"/>
        <v>0</v>
      </c>
      <c r="D57" s="8">
        <f t="shared" si="0"/>
        <v>0</v>
      </c>
      <c r="E57" s="8">
        <f t="shared" si="1"/>
        <v>0</v>
      </c>
      <c r="F57" s="8">
        <f t="shared" si="1"/>
        <v>0.5</v>
      </c>
      <c r="G57" s="8">
        <f t="shared" si="1"/>
        <v>0</v>
      </c>
      <c r="H57" s="8">
        <f t="shared" si="2"/>
        <v>0.5</v>
      </c>
      <c r="I57" s="8">
        <f t="shared" si="2"/>
        <v>0</v>
      </c>
      <c r="J57" s="8">
        <f t="shared" si="2"/>
        <v>0</v>
      </c>
      <c r="K57" s="8">
        <f>' (B)'!K31</f>
        <v>-0.5</v>
      </c>
      <c r="L57" s="8">
        <f>' (B)'!L31</f>
        <v>-0.5</v>
      </c>
      <c r="M57" s="10">
        <f>' (B)'!M31</f>
        <v>0</v>
      </c>
    </row>
    <row r="58" spans="1:13">
      <c r="B58" s="7">
        <f t="shared" si="0"/>
        <v>0</v>
      </c>
      <c r="C58" s="8">
        <f t="shared" si="0"/>
        <v>0.5</v>
      </c>
      <c r="D58" s="8">
        <f t="shared" si="0"/>
        <v>0</v>
      </c>
      <c r="E58" s="8">
        <f t="shared" si="1"/>
        <v>0</v>
      </c>
      <c r="F58" s="8">
        <f t="shared" si="1"/>
        <v>0</v>
      </c>
      <c r="G58" s="8">
        <f t="shared" si="1"/>
        <v>0</v>
      </c>
      <c r="H58" s="8">
        <f t="shared" si="2"/>
        <v>0</v>
      </c>
      <c r="I58" s="8">
        <f t="shared" si="2"/>
        <v>0</v>
      </c>
      <c r="J58" s="8">
        <f t="shared" si="2"/>
        <v>0.5</v>
      </c>
      <c r="K58" s="8">
        <f>' (B)'!K32</f>
        <v>0</v>
      </c>
      <c r="L58" s="8">
        <f>' (B)'!L32</f>
        <v>-0.5</v>
      </c>
      <c r="M58" s="10">
        <f>' (B)'!M32</f>
        <v>-0.5</v>
      </c>
    </row>
    <row r="59" spans="1:13">
      <c r="B59" s="7">
        <f t="shared" si="0"/>
        <v>0.5</v>
      </c>
      <c r="C59" s="8">
        <f t="shared" si="0"/>
        <v>0</v>
      </c>
      <c r="D59" s="8">
        <f t="shared" si="0"/>
        <v>0</v>
      </c>
      <c r="E59" s="8">
        <f t="shared" si="1"/>
        <v>0</v>
      </c>
      <c r="F59" s="8">
        <f t="shared" si="1"/>
        <v>0</v>
      </c>
      <c r="G59" s="8">
        <f t="shared" si="1"/>
        <v>0.5</v>
      </c>
      <c r="H59" s="8">
        <f t="shared" si="2"/>
        <v>0</v>
      </c>
      <c r="I59" s="8">
        <f t="shared" si="2"/>
        <v>0</v>
      </c>
      <c r="J59" s="8">
        <f t="shared" si="2"/>
        <v>0</v>
      </c>
      <c r="K59" s="8">
        <f>' (B)'!K33</f>
        <v>-0.5</v>
      </c>
      <c r="L59" s="8">
        <f>' (B)'!L33</f>
        <v>0</v>
      </c>
      <c r="M59" s="10">
        <f>' (B)'!M33</f>
        <v>-0.5</v>
      </c>
    </row>
  </sheetData>
  <mergeCells count="14">
    <mergeCell ref="A6:A7"/>
    <mergeCell ref="J6:J7"/>
    <mergeCell ref="G6:G7"/>
    <mergeCell ref="A14:A15"/>
    <mergeCell ref="G14:G15"/>
    <mergeCell ref="J14:J15"/>
    <mergeCell ref="A48:A49"/>
    <mergeCell ref="A56:A57"/>
    <mergeCell ref="A22:A23"/>
    <mergeCell ref="G22:G23"/>
    <mergeCell ref="J22:J23"/>
    <mergeCell ref="A30:A31"/>
    <mergeCell ref="G30:G31"/>
    <mergeCell ref="J30:J31"/>
  </mergeCells>
  <phoneticPr fontId="4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H27"/>
  <sheetViews>
    <sheetView view="pageLayout" topLeftCell="A2" workbookViewId="0">
      <selection activeCell="G2" sqref="G2"/>
    </sheetView>
  </sheetViews>
  <sheetFormatPr defaultColWidth="11" defaultRowHeight="12.75"/>
  <cols>
    <col min="1" max="1" width="4.75" bestFit="1" customWidth="1"/>
    <col min="2" max="2" width="12.25" customWidth="1"/>
    <col min="3" max="8" width="8.75" customWidth="1"/>
  </cols>
  <sheetData>
    <row r="1" spans="1:8">
      <c r="C1" s="7" t="s">
        <v>12</v>
      </c>
      <c r="D1" s="8" t="s">
        <v>13</v>
      </c>
      <c r="E1" s="8" t="s">
        <v>13</v>
      </c>
      <c r="F1" s="8">
        <v>0</v>
      </c>
      <c r="G1" s="8">
        <v>0</v>
      </c>
      <c r="H1" s="10">
        <v>0</v>
      </c>
    </row>
    <row r="2" spans="1:8">
      <c r="C2" s="7" t="s">
        <v>13</v>
      </c>
      <c r="D2" s="8" t="s">
        <v>12</v>
      </c>
      <c r="E2" s="8" t="s">
        <v>13</v>
      </c>
      <c r="F2" s="8">
        <v>0</v>
      </c>
      <c r="G2" s="8">
        <v>0</v>
      </c>
      <c r="H2" s="10">
        <v>0</v>
      </c>
    </row>
    <row r="3" spans="1:8">
      <c r="A3" s="22" t="s">
        <v>11</v>
      </c>
      <c r="B3" s="23" t="s">
        <v>0</v>
      </c>
      <c r="C3" s="7" t="s">
        <v>13</v>
      </c>
      <c r="D3" s="8" t="s">
        <v>13</v>
      </c>
      <c r="E3" s="8" t="s">
        <v>12</v>
      </c>
      <c r="F3" s="8">
        <v>0</v>
      </c>
      <c r="G3" s="8">
        <v>0</v>
      </c>
      <c r="H3" s="10">
        <v>0</v>
      </c>
    </row>
    <row r="4" spans="1:8">
      <c r="A4" s="22"/>
      <c r="B4" s="23"/>
      <c r="C4" s="7">
        <v>0</v>
      </c>
      <c r="D4" s="8">
        <v>0</v>
      </c>
      <c r="E4" s="8">
        <v>0</v>
      </c>
      <c r="F4" s="8" t="s">
        <v>15</v>
      </c>
      <c r="G4" s="8">
        <v>0</v>
      </c>
      <c r="H4" s="10">
        <v>0</v>
      </c>
    </row>
    <row r="5" spans="1:8">
      <c r="C5" s="7">
        <v>0</v>
      </c>
      <c r="D5" s="8">
        <v>0</v>
      </c>
      <c r="E5" s="8">
        <v>0</v>
      </c>
      <c r="F5" s="8">
        <v>0</v>
      </c>
      <c r="G5" s="8" t="s">
        <v>15</v>
      </c>
      <c r="H5" s="10">
        <v>0</v>
      </c>
    </row>
    <row r="6" spans="1:8">
      <c r="C6" s="7">
        <v>0</v>
      </c>
      <c r="D6" s="8">
        <v>0</v>
      </c>
      <c r="E6" s="8">
        <v>0</v>
      </c>
      <c r="F6" s="8">
        <v>0</v>
      </c>
      <c r="G6" s="8">
        <v>0</v>
      </c>
      <c r="H6" s="10" t="s">
        <v>14</v>
      </c>
    </row>
    <row r="9" spans="1:8">
      <c r="C9" s="7">
        <f>1-'Volume and Shape Functions'!B15</f>
        <v>0.7</v>
      </c>
      <c r="D9" s="8">
        <f>'Volume and Shape Functions'!B15</f>
        <v>0.3</v>
      </c>
      <c r="E9" s="8">
        <f>'Volume and Shape Functions'!B15</f>
        <v>0.3</v>
      </c>
      <c r="F9" s="8">
        <v>0</v>
      </c>
      <c r="G9" s="8">
        <v>0</v>
      </c>
      <c r="H9" s="10">
        <v>0</v>
      </c>
    </row>
    <row r="10" spans="1:8">
      <c r="C10" s="7">
        <f>'Volume and Shape Functions'!B15</f>
        <v>0.3</v>
      </c>
      <c r="D10" s="8">
        <f>1-'Volume and Shape Functions'!B15</f>
        <v>0.7</v>
      </c>
      <c r="E10" s="8">
        <f>'Volume and Shape Functions'!B15</f>
        <v>0.3</v>
      </c>
      <c r="F10" s="8">
        <v>0</v>
      </c>
      <c r="G10" s="8">
        <v>0</v>
      </c>
      <c r="H10" s="10">
        <v>0</v>
      </c>
    </row>
    <row r="11" spans="1:8">
      <c r="A11" s="22" t="s">
        <v>11</v>
      </c>
      <c r="B11" s="18">
        <f>('Volume and Shape Functions'!B14)/((1+'Volume and Shape Functions'!B15)*(1-2*'Volume and Shape Functions'!B15))</f>
        <v>57692307.692307688</v>
      </c>
      <c r="C11" s="7">
        <f>'Volume and Shape Functions'!B15</f>
        <v>0.3</v>
      </c>
      <c r="D11" s="8">
        <f>'Volume and Shape Functions'!B15</f>
        <v>0.3</v>
      </c>
      <c r="E11" s="8">
        <f>1-'Volume and Shape Functions'!B15</f>
        <v>0.7</v>
      </c>
      <c r="F11" s="8">
        <v>0</v>
      </c>
      <c r="G11" s="8">
        <v>0</v>
      </c>
      <c r="H11" s="10">
        <v>0</v>
      </c>
    </row>
    <row r="12" spans="1:8">
      <c r="A12" s="22"/>
      <c r="B12" s="18"/>
      <c r="C12" s="7">
        <v>0</v>
      </c>
      <c r="D12" s="8">
        <v>0</v>
      </c>
      <c r="E12" s="8">
        <v>0</v>
      </c>
      <c r="F12" s="8">
        <f>(1-2*'Volume and Shape Functions'!B15)/2</f>
        <v>0.2</v>
      </c>
      <c r="G12" s="8">
        <v>0</v>
      </c>
      <c r="H12" s="10">
        <v>0</v>
      </c>
    </row>
    <row r="13" spans="1:8">
      <c r="C13" s="7">
        <v>0</v>
      </c>
      <c r="D13" s="8">
        <v>0</v>
      </c>
      <c r="E13" s="8">
        <v>0</v>
      </c>
      <c r="F13" s="8">
        <v>0</v>
      </c>
      <c r="G13" s="8">
        <f>(1-2*'Volume and Shape Functions'!B15)/2</f>
        <v>0.2</v>
      </c>
      <c r="H13" s="10">
        <v>0</v>
      </c>
    </row>
    <row r="14" spans="1:8">
      <c r="C14" s="7">
        <v>0</v>
      </c>
      <c r="D14" s="8">
        <v>0</v>
      </c>
      <c r="E14" s="8">
        <v>0</v>
      </c>
      <c r="F14" s="8">
        <v>0</v>
      </c>
      <c r="G14" s="8">
        <v>0</v>
      </c>
      <c r="H14" s="10">
        <f>(1-2*'Volume and Shape Functions'!B15)/2</f>
        <v>0.2</v>
      </c>
    </row>
    <row r="17" spans="1:8">
      <c r="C17" s="7">
        <f>$B$11*C9</f>
        <v>40384615.384615377</v>
      </c>
      <c r="D17" s="8">
        <f t="shared" ref="D17:H17" si="0">$B$11*D9</f>
        <v>17307692.307692304</v>
      </c>
      <c r="E17" s="8">
        <f t="shared" si="0"/>
        <v>17307692.307692304</v>
      </c>
      <c r="F17" s="8">
        <f t="shared" si="0"/>
        <v>0</v>
      </c>
      <c r="G17" s="8">
        <f t="shared" si="0"/>
        <v>0</v>
      </c>
      <c r="H17" s="10">
        <f t="shared" si="0"/>
        <v>0</v>
      </c>
    </row>
    <row r="18" spans="1:8">
      <c r="C18" s="7">
        <f t="shared" ref="C18:H22" si="1">$B$11*C10</f>
        <v>17307692.307692304</v>
      </c>
      <c r="D18" s="8">
        <f t="shared" si="1"/>
        <v>40384615.384615377</v>
      </c>
      <c r="E18" s="8">
        <f t="shared" si="1"/>
        <v>17307692.307692304</v>
      </c>
      <c r="F18" s="8">
        <f t="shared" si="1"/>
        <v>0</v>
      </c>
      <c r="G18" s="8">
        <f t="shared" si="1"/>
        <v>0</v>
      </c>
      <c r="H18" s="10">
        <f t="shared" si="1"/>
        <v>0</v>
      </c>
    </row>
    <row r="19" spans="1:8">
      <c r="A19" s="22" t="s">
        <v>11</v>
      </c>
      <c r="B19" s="20"/>
      <c r="C19" s="7">
        <f t="shared" si="1"/>
        <v>17307692.307692304</v>
      </c>
      <c r="D19" s="8">
        <f t="shared" si="1"/>
        <v>17307692.307692304</v>
      </c>
      <c r="E19" s="8">
        <f t="shared" si="1"/>
        <v>40384615.384615377</v>
      </c>
      <c r="F19" s="8">
        <f t="shared" si="1"/>
        <v>0</v>
      </c>
      <c r="G19" s="8">
        <f t="shared" si="1"/>
        <v>0</v>
      </c>
      <c r="H19" s="10">
        <f t="shared" si="1"/>
        <v>0</v>
      </c>
    </row>
    <row r="20" spans="1:8">
      <c r="A20" s="22"/>
      <c r="B20" s="20"/>
      <c r="C20" s="7">
        <f t="shared" si="1"/>
        <v>0</v>
      </c>
      <c r="D20" s="8">
        <f t="shared" si="1"/>
        <v>0</v>
      </c>
      <c r="E20" s="8">
        <f t="shared" si="1"/>
        <v>0</v>
      </c>
      <c r="F20" s="8">
        <f t="shared" si="1"/>
        <v>11538461.538461538</v>
      </c>
      <c r="G20" s="8">
        <f t="shared" si="1"/>
        <v>0</v>
      </c>
      <c r="H20" s="10">
        <f t="shared" si="1"/>
        <v>0</v>
      </c>
    </row>
    <row r="21" spans="1:8">
      <c r="C21" s="7">
        <f t="shared" si="1"/>
        <v>0</v>
      </c>
      <c r="D21" s="8">
        <f t="shared" si="1"/>
        <v>0</v>
      </c>
      <c r="E21" s="8">
        <f t="shared" si="1"/>
        <v>0</v>
      </c>
      <c r="F21" s="8">
        <f t="shared" si="1"/>
        <v>0</v>
      </c>
      <c r="G21" s="8">
        <f t="shared" si="1"/>
        <v>11538461.538461538</v>
      </c>
      <c r="H21" s="10">
        <f t="shared" si="1"/>
        <v>0</v>
      </c>
    </row>
    <row r="22" spans="1:8">
      <c r="C22" s="7">
        <f t="shared" si="1"/>
        <v>0</v>
      </c>
      <c r="D22" s="8">
        <f t="shared" si="1"/>
        <v>0</v>
      </c>
      <c r="E22" s="8">
        <f t="shared" si="1"/>
        <v>0</v>
      </c>
      <c r="F22" s="8">
        <f t="shared" si="1"/>
        <v>0</v>
      </c>
      <c r="G22" s="8">
        <f t="shared" si="1"/>
        <v>0</v>
      </c>
      <c r="H22" s="10">
        <f t="shared" si="1"/>
        <v>11538461.538461538</v>
      </c>
    </row>
    <row r="24" spans="1:8">
      <c r="A24" s="2"/>
      <c r="B24" s="17"/>
    </row>
    <row r="26" spans="1:8">
      <c r="A26" s="6"/>
    </row>
    <row r="27" spans="1:8">
      <c r="A27" s="2"/>
    </row>
  </sheetData>
  <mergeCells count="6">
    <mergeCell ref="A3:A4"/>
    <mergeCell ref="B3:B4"/>
    <mergeCell ref="A11:A12"/>
    <mergeCell ref="B11:B12"/>
    <mergeCell ref="A19:A20"/>
    <mergeCell ref="B19:B20"/>
  </mergeCells>
  <phoneticPr fontId="4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N17"/>
  <sheetViews>
    <sheetView view="pageLayout" workbookViewId="0">
      <selection activeCell="A25" sqref="A25"/>
    </sheetView>
  </sheetViews>
  <sheetFormatPr defaultColWidth="11" defaultRowHeight="12.75"/>
  <cols>
    <col min="14" max="14" width="4.25" bestFit="1" customWidth="1"/>
  </cols>
  <sheetData>
    <row r="1" spans="1:14" ht="15">
      <c r="A1" s="2" t="s">
        <v>16</v>
      </c>
      <c r="B1" s="17" t="s">
        <v>128</v>
      </c>
    </row>
    <row r="3" spans="1:14">
      <c r="A3" s="24" t="s">
        <v>129</v>
      </c>
      <c r="B3" s="25"/>
    </row>
    <row r="4" spans="1:14" ht="15">
      <c r="A4" s="2" t="s">
        <v>18</v>
      </c>
      <c r="B4" s="6" t="s">
        <v>19</v>
      </c>
    </row>
    <row r="6" spans="1:14">
      <c r="B6" s="7">
        <f t="array" ref="B6:M17">MMULT(MMULT(TRANSPOSE(' (B)'!B54:M59),'(D)'!C17:H22),' (B)'!B54:M59)*'Volume and Shape Functions'!B36</f>
        <v>-3846153.846153846</v>
      </c>
      <c r="C6" s="8">
        <v>0</v>
      </c>
      <c r="D6" s="8">
        <v>0</v>
      </c>
      <c r="E6" s="8">
        <v>0</v>
      </c>
      <c r="F6" s="8">
        <v>0</v>
      </c>
      <c r="G6" s="8">
        <v>-3846153.846153846</v>
      </c>
      <c r="H6" s="8">
        <v>0</v>
      </c>
      <c r="I6" s="8">
        <v>0</v>
      </c>
      <c r="J6" s="8">
        <v>0</v>
      </c>
      <c r="K6" s="8">
        <v>3846153.846153846</v>
      </c>
      <c r="L6" s="8">
        <v>0</v>
      </c>
      <c r="M6" s="10">
        <v>3846153.846153846</v>
      </c>
    </row>
    <row r="7" spans="1:14">
      <c r="B7" s="7">
        <v>0</v>
      </c>
      <c r="C7" s="8">
        <v>-3846153.846153846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-3846153.846153846</v>
      </c>
      <c r="K7" s="8">
        <v>0</v>
      </c>
      <c r="L7" s="8">
        <v>3846153.846153846</v>
      </c>
      <c r="M7" s="10">
        <v>3846153.846153846</v>
      </c>
    </row>
    <row r="8" spans="1:14">
      <c r="B8" s="7">
        <v>0</v>
      </c>
      <c r="C8" s="8">
        <v>0</v>
      </c>
      <c r="D8" s="8">
        <v>-13461538.461538458</v>
      </c>
      <c r="E8" s="8">
        <v>-5769230.7692307681</v>
      </c>
      <c r="F8" s="8">
        <v>0</v>
      </c>
      <c r="G8" s="8">
        <v>0</v>
      </c>
      <c r="H8" s="8">
        <v>0</v>
      </c>
      <c r="I8" s="8">
        <v>-5769230.7692307681</v>
      </c>
      <c r="J8" s="8">
        <v>0</v>
      </c>
      <c r="K8" s="8">
        <v>5769230.7692307681</v>
      </c>
      <c r="L8" s="8">
        <v>5769230.7692307681</v>
      </c>
      <c r="M8" s="10">
        <v>13461538.461538458</v>
      </c>
    </row>
    <row r="9" spans="1:14">
      <c r="B9" s="7">
        <v>0</v>
      </c>
      <c r="C9" s="8">
        <v>0</v>
      </c>
      <c r="D9" s="8">
        <v>-5769230.7692307681</v>
      </c>
      <c r="E9" s="8">
        <v>-13461538.461538458</v>
      </c>
      <c r="F9" s="8">
        <v>0</v>
      </c>
      <c r="G9" s="8">
        <v>0</v>
      </c>
      <c r="H9" s="8">
        <v>0</v>
      </c>
      <c r="I9" s="8">
        <v>-5769230.7692307681</v>
      </c>
      <c r="J9" s="8">
        <v>0</v>
      </c>
      <c r="K9" s="8">
        <v>13461538.461538458</v>
      </c>
      <c r="L9" s="8">
        <v>5769230.7692307681</v>
      </c>
      <c r="M9" s="10">
        <v>5769230.7692307681</v>
      </c>
    </row>
    <row r="10" spans="1:14">
      <c r="B10" s="7">
        <v>0</v>
      </c>
      <c r="C10" s="8">
        <v>0</v>
      </c>
      <c r="D10" s="8">
        <v>0</v>
      </c>
      <c r="E10" s="8">
        <v>0</v>
      </c>
      <c r="F10" s="8">
        <v>-3846153.846153846</v>
      </c>
      <c r="G10" s="8">
        <v>0</v>
      </c>
      <c r="H10" s="8">
        <v>-3846153.846153846</v>
      </c>
      <c r="I10" s="8">
        <v>0</v>
      </c>
      <c r="J10" s="8">
        <v>0</v>
      </c>
      <c r="K10" s="8">
        <v>3846153.846153846</v>
      </c>
      <c r="L10" s="8">
        <v>3846153.846153846</v>
      </c>
      <c r="M10" s="10">
        <v>0</v>
      </c>
    </row>
    <row r="11" spans="1:14">
      <c r="A11" s="18" t="s">
        <v>17</v>
      </c>
      <c r="B11" s="7">
        <v>-3846153.846153846</v>
      </c>
      <c r="C11" s="8">
        <v>0</v>
      </c>
      <c r="D11" s="8">
        <v>0</v>
      </c>
      <c r="E11" s="8">
        <v>0</v>
      </c>
      <c r="F11" s="8">
        <v>0</v>
      </c>
      <c r="G11" s="8">
        <v>-3846153.846153846</v>
      </c>
      <c r="H11" s="8">
        <v>0</v>
      </c>
      <c r="I11" s="8">
        <v>0</v>
      </c>
      <c r="J11" s="8">
        <v>0</v>
      </c>
      <c r="K11" s="8">
        <v>3846153.846153846</v>
      </c>
      <c r="L11" s="8">
        <v>0</v>
      </c>
      <c r="M11" s="10">
        <v>3846153.846153846</v>
      </c>
      <c r="N11" s="26" t="s">
        <v>20</v>
      </c>
    </row>
    <row r="12" spans="1:14">
      <c r="A12" s="18"/>
      <c r="B12" s="7">
        <v>0</v>
      </c>
      <c r="C12" s="8">
        <v>0</v>
      </c>
      <c r="D12" s="8">
        <v>0</v>
      </c>
      <c r="E12" s="8">
        <v>0</v>
      </c>
      <c r="F12" s="8">
        <v>-3846153.846153846</v>
      </c>
      <c r="G12" s="8">
        <v>0</v>
      </c>
      <c r="H12" s="8">
        <v>-3846153.846153846</v>
      </c>
      <c r="I12" s="8">
        <v>0</v>
      </c>
      <c r="J12" s="8">
        <v>0</v>
      </c>
      <c r="K12" s="8">
        <v>3846153.846153846</v>
      </c>
      <c r="L12" s="8">
        <v>3846153.846153846</v>
      </c>
      <c r="M12" s="10">
        <v>0</v>
      </c>
      <c r="N12" s="26"/>
    </row>
    <row r="13" spans="1:14">
      <c r="B13" s="7">
        <v>0</v>
      </c>
      <c r="C13" s="8">
        <v>0</v>
      </c>
      <c r="D13" s="8">
        <v>-5769230.7692307681</v>
      </c>
      <c r="E13" s="8">
        <v>-5769230.7692307681</v>
      </c>
      <c r="F13" s="8">
        <v>0</v>
      </c>
      <c r="G13" s="8">
        <v>0</v>
      </c>
      <c r="H13" s="8">
        <v>0</v>
      </c>
      <c r="I13" s="8">
        <v>-13461538.461538458</v>
      </c>
      <c r="J13" s="8">
        <v>0</v>
      </c>
      <c r="K13" s="8">
        <v>5769230.7692307681</v>
      </c>
      <c r="L13" s="8">
        <v>13461538.461538458</v>
      </c>
      <c r="M13" s="10">
        <v>5769230.7692307681</v>
      </c>
    </row>
    <row r="14" spans="1:14">
      <c r="B14" s="7">
        <v>0</v>
      </c>
      <c r="C14" s="8">
        <v>-3846153.846153846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-3846153.846153846</v>
      </c>
      <c r="K14" s="8">
        <v>0</v>
      </c>
      <c r="L14" s="8">
        <v>3846153.846153846</v>
      </c>
      <c r="M14" s="10">
        <v>3846153.846153846</v>
      </c>
    </row>
    <row r="15" spans="1:14">
      <c r="B15" s="7">
        <v>3846153.846153846</v>
      </c>
      <c r="C15" s="8">
        <v>0</v>
      </c>
      <c r="D15" s="8">
        <v>5769230.7692307681</v>
      </c>
      <c r="E15" s="8">
        <v>13461538.461538458</v>
      </c>
      <c r="F15" s="8">
        <v>3846153.846153846</v>
      </c>
      <c r="G15" s="8">
        <v>3846153.846153846</v>
      </c>
      <c r="H15" s="8">
        <v>3846153.846153846</v>
      </c>
      <c r="I15" s="8">
        <v>5769230.7692307681</v>
      </c>
      <c r="J15" s="8">
        <v>0</v>
      </c>
      <c r="K15" s="8">
        <v>-21153846.153846148</v>
      </c>
      <c r="L15" s="8">
        <v>-9615384.6153846122</v>
      </c>
      <c r="M15" s="10">
        <v>-9615384.6153846122</v>
      </c>
    </row>
    <row r="16" spans="1:14">
      <c r="B16" s="7">
        <v>0</v>
      </c>
      <c r="C16" s="8">
        <v>3846153.846153846</v>
      </c>
      <c r="D16" s="8">
        <v>5769230.7692307681</v>
      </c>
      <c r="E16" s="8">
        <v>5769230.7692307681</v>
      </c>
      <c r="F16" s="8">
        <v>3846153.846153846</v>
      </c>
      <c r="G16" s="8">
        <v>0</v>
      </c>
      <c r="H16" s="8">
        <v>3846153.846153846</v>
      </c>
      <c r="I16" s="8">
        <v>13461538.461538458</v>
      </c>
      <c r="J16" s="8">
        <v>3846153.846153846</v>
      </c>
      <c r="K16" s="8">
        <v>-9615384.6153846122</v>
      </c>
      <c r="L16" s="8">
        <v>-21153846.153846148</v>
      </c>
      <c r="M16" s="10">
        <v>-9615384.6153846122</v>
      </c>
    </row>
    <row r="17" spans="2:13">
      <c r="B17" s="7">
        <v>3846153.846153846</v>
      </c>
      <c r="C17" s="8">
        <v>3846153.846153846</v>
      </c>
      <c r="D17" s="8">
        <v>13461538.461538458</v>
      </c>
      <c r="E17" s="8">
        <v>5769230.7692307681</v>
      </c>
      <c r="F17" s="8">
        <v>0</v>
      </c>
      <c r="G17" s="8">
        <v>3846153.846153846</v>
      </c>
      <c r="H17" s="8">
        <v>0</v>
      </c>
      <c r="I17" s="8">
        <v>5769230.7692307681</v>
      </c>
      <c r="J17" s="8">
        <v>3846153.846153846</v>
      </c>
      <c r="K17" s="8">
        <v>-9615384.6153846122</v>
      </c>
      <c r="L17" s="8">
        <v>-9615384.6153846122</v>
      </c>
      <c r="M17" s="10">
        <v>-21153846.153846148</v>
      </c>
    </row>
  </sheetData>
  <mergeCells count="3">
    <mergeCell ref="A3:B3"/>
    <mergeCell ref="A11:A12"/>
    <mergeCell ref="N11:N12"/>
  </mergeCells>
  <phoneticPr fontId="4" type="noConversion"/>
  <pageMargins left="0.75" right="0.75" top="1" bottom="1" header="0.5" footer="0.5"/>
  <pageSetup paperSize="9" scale="67" orientation="landscape" horizontalDpi="4294967292" verticalDpi="4294967292" r:id="rId1"/>
  <colBreaks count="1" manualBreakCount="1">
    <brk id="14" max="1048575" man="1"/>
  </colBreaks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Volume and Shape Functions</vt:lpstr>
      <vt:lpstr>α, β, γ, δ</vt:lpstr>
      <vt:lpstr> (B)</vt:lpstr>
      <vt:lpstr>(D)</vt:lpstr>
      <vt:lpstr>(k)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Bonine</dc:creator>
  <cp:lastModifiedBy>Ankit Bhardwaj</cp:lastModifiedBy>
  <cp:lastPrinted>2008-12-18T00:36:41Z</cp:lastPrinted>
  <dcterms:created xsi:type="dcterms:W3CDTF">2008-11-13T02:39:43Z</dcterms:created>
  <dcterms:modified xsi:type="dcterms:W3CDTF">2013-07-23T12:20:31Z</dcterms:modified>
</cp:coreProperties>
</file>